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Home Ownership\Leasehold\Service Charge calculations\2021\"/>
    </mc:Choice>
  </mc:AlternateContent>
  <xr:revisionPtr revIDLastSave="0" documentId="13_ncr:1_{F253984C-345D-4DCD-AC9E-586DEF1E1B59}" xr6:coauthVersionLast="46" xr6:coauthVersionMax="46" xr10:uidLastSave="{00000000-0000-0000-0000-000000000000}"/>
  <bookViews>
    <workbookView xWindow="-108" yWindow="-108" windowWidth="23256" windowHeight="12576" xr2:uid="{FFB3ED5D-29B7-493E-BE30-15DFE73DC944}"/>
  </bookViews>
  <sheets>
    <sheet name="How to use this spreadsheet" sheetId="12" r:id="rId1"/>
    <sheet name="19_25 albert st" sheetId="16" r:id="rId2"/>
    <sheet name="13 - 16 Ayland Close" sheetId="7" r:id="rId3"/>
    <sheet name="21 - 32 Ayland Close" sheetId="6" r:id="rId4"/>
    <sheet name="30_32 Harrison way" sheetId="15" r:id="rId5"/>
    <sheet name="jubilee place " sheetId="4" r:id="rId6"/>
    <sheet name="Manor Court" sheetId="14" r:id="rId7"/>
    <sheet name="14 Smithville" sheetId="5" r:id="rId8"/>
    <sheet name="2_5 st. Marys" sheetId="10" r:id="rId9"/>
    <sheet name="14_17 St. Marys" sheetId="9" r:id="rId10"/>
    <sheet name="43&amp;44 Oakfields" sheetId="1" r:id="rId11"/>
    <sheet name="33&amp;34 Oakfields" sheetId="13" r:id="rId12"/>
    <sheet name="turley court " sheetId="2" r:id="rId13"/>
    <sheet name="tuthill rise" sheetId="8" r:id="rId14"/>
    <sheet name="Wyndcliffe House" sheetId="3" r:id="rId15"/>
    <sheet name="9 _15 wynols close" sheetId="17" r:id="rId16"/>
    <sheet name="1-7 WYNOLS CLOSE" sheetId="11" r:id="rId17"/>
  </sheets>
  <definedNames>
    <definedName name="_xlnm._FilterDatabase" localSheetId="10" hidden="1">'43&amp;44 Oakfields'!$A$1:$P$131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1" l="1"/>
  <c r="Q4" i="1"/>
  <c r="Q5" i="1"/>
  <c r="Q6" i="1"/>
  <c r="Q7" i="1"/>
  <c r="Q2" i="1"/>
  <c r="Q8" i="1" s="1"/>
  <c r="T10" i="13"/>
  <c r="T3" i="13"/>
  <c r="T4" i="13"/>
  <c r="T5" i="13"/>
  <c r="T6" i="13"/>
  <c r="T7" i="13"/>
  <c r="T8" i="13"/>
  <c r="T9" i="13"/>
  <c r="T2" i="13"/>
  <c r="T14" i="6"/>
  <c r="T13" i="8"/>
  <c r="S18" i="11"/>
  <c r="S3" i="11"/>
  <c r="S4" i="11"/>
  <c r="S5" i="11"/>
  <c r="S6" i="11"/>
  <c r="S7" i="11"/>
  <c r="S8" i="11"/>
  <c r="S9" i="11"/>
  <c r="S10" i="11"/>
  <c r="S11" i="11"/>
  <c r="S12" i="11"/>
  <c r="S13" i="11"/>
  <c r="S14" i="11"/>
  <c r="S15" i="11"/>
  <c r="S16" i="11"/>
  <c r="S17" i="11"/>
  <c r="S2" i="11"/>
  <c r="S17" i="17"/>
  <c r="S3" i="17"/>
  <c r="S4" i="17"/>
  <c r="S5" i="17"/>
  <c r="S6" i="17"/>
  <c r="S7" i="17"/>
  <c r="S8" i="17"/>
  <c r="S9" i="17"/>
  <c r="S10" i="17"/>
  <c r="S11" i="17"/>
  <c r="S12" i="17"/>
  <c r="S13" i="17"/>
  <c r="S14" i="17"/>
  <c r="S15" i="17"/>
  <c r="S16" i="17"/>
  <c r="S2" i="17"/>
  <c r="S3" i="16"/>
  <c r="S2" i="16"/>
  <c r="S15" i="15"/>
  <c r="S3" i="15"/>
  <c r="S4" i="15"/>
  <c r="S5" i="15"/>
  <c r="S6" i="15"/>
  <c r="S7" i="15"/>
  <c r="S8" i="15"/>
  <c r="S9" i="15"/>
  <c r="S10" i="15"/>
  <c r="S11" i="15"/>
  <c r="S12" i="15"/>
  <c r="S13" i="15"/>
  <c r="S14" i="15"/>
  <c r="S2" i="15"/>
  <c r="S7" i="14"/>
  <c r="S3" i="14"/>
  <c r="S4" i="14"/>
  <c r="S5" i="14"/>
  <c r="S6" i="14"/>
  <c r="S2" i="14"/>
  <c r="R3" i="10"/>
  <c r="R4" i="10"/>
  <c r="R5" i="10"/>
  <c r="R6" i="10"/>
  <c r="R2" i="10"/>
  <c r="R7" i="10" s="1"/>
  <c r="S7" i="9"/>
  <c r="S3" i="9"/>
  <c r="S4" i="9"/>
  <c r="S5" i="9"/>
  <c r="S6" i="9"/>
  <c r="S2" i="9"/>
  <c r="T3" i="8"/>
  <c r="T4" i="8"/>
  <c r="T5" i="8"/>
  <c r="T6" i="8"/>
  <c r="T7" i="8"/>
  <c r="T8" i="8"/>
  <c r="T9" i="8"/>
  <c r="T10" i="8"/>
  <c r="T11" i="8"/>
  <c r="T12" i="8"/>
  <c r="T14" i="8"/>
  <c r="T2" i="8"/>
  <c r="T15" i="8" s="1"/>
  <c r="T4" i="7"/>
  <c r="T3" i="7"/>
  <c r="T2" i="7"/>
  <c r="T7" i="6"/>
  <c r="T8" i="6"/>
  <c r="T9" i="6"/>
  <c r="T10" i="6"/>
  <c r="T11" i="6"/>
  <c r="T12" i="6"/>
  <c r="T13" i="6"/>
  <c r="T15" i="6"/>
  <c r="T3" i="6"/>
  <c r="T4" i="6"/>
  <c r="T5" i="6"/>
  <c r="T6" i="6"/>
  <c r="T2" i="6"/>
  <c r="Q4" i="5"/>
  <c r="Q3" i="5"/>
  <c r="Q2" i="5"/>
  <c r="T17" i="4"/>
  <c r="T3" i="4"/>
  <c r="T4" i="4"/>
  <c r="T5" i="4"/>
  <c r="T6" i="4"/>
  <c r="T7" i="4"/>
  <c r="T8" i="4"/>
  <c r="T9" i="4"/>
  <c r="T10" i="4"/>
  <c r="T11" i="4"/>
  <c r="T12" i="4"/>
  <c r="T13" i="4"/>
  <c r="T14" i="4"/>
  <c r="T15" i="4"/>
  <c r="T16" i="4"/>
  <c r="T2" i="4"/>
  <c r="T19" i="3"/>
  <c r="T3" i="3"/>
  <c r="T4" i="3"/>
  <c r="T5" i="3"/>
  <c r="T6" i="3"/>
  <c r="T7" i="3"/>
  <c r="T8" i="3"/>
  <c r="T9" i="3"/>
  <c r="T10" i="3"/>
  <c r="T11" i="3"/>
  <c r="T12" i="3"/>
  <c r="T13" i="3"/>
  <c r="T14" i="3"/>
  <c r="T15" i="3"/>
  <c r="T16" i="3"/>
  <c r="T17" i="3"/>
  <c r="T18" i="3"/>
  <c r="T2" i="3"/>
  <c r="P5" i="2"/>
  <c r="P3" i="2"/>
  <c r="P4" i="2"/>
  <c r="P2" i="2"/>
  <c r="T16" i="6" l="1"/>
</calcChain>
</file>

<file path=xl/sharedStrings.xml><?xml version="1.0" encoding="utf-8"?>
<sst xmlns="http://schemas.openxmlformats.org/spreadsheetml/2006/main" count="1916" uniqueCount="186">
  <si>
    <t>Request</t>
  </si>
  <si>
    <t>Reported Date</t>
  </si>
  <si>
    <t>Raised By</t>
  </si>
  <si>
    <t>Asset Reference</t>
  </si>
  <si>
    <t>Address</t>
  </si>
  <si>
    <t>Post Code</t>
  </si>
  <si>
    <t>Special Instructions</t>
  </si>
  <si>
    <t>Task Priority</t>
  </si>
  <si>
    <t>SOR Code</t>
  </si>
  <si>
    <t>SOR Trade</t>
  </si>
  <si>
    <t>Attribute</t>
  </si>
  <si>
    <t>Task Description</t>
  </si>
  <si>
    <t>Unit Of Measure</t>
  </si>
  <si>
    <t>Completion Date</t>
  </si>
  <si>
    <t>Contract Value</t>
  </si>
  <si>
    <t>Contractor Name</t>
  </si>
  <si>
    <t>Works Order</t>
  </si>
  <si>
    <t>Order Line VAT</t>
  </si>
  <si>
    <t>Estimated Cost</t>
  </si>
  <si>
    <t>Estimated Completion Date</t>
  </si>
  <si>
    <t>Contract Description</t>
  </si>
  <si>
    <t>Asset Type</t>
  </si>
  <si>
    <t/>
  </si>
  <si>
    <t>FLATS 1 TO 7, WYNOLS CLOSE, BROADWELL, COLEFORD, GLOUCESTERSHIRE</t>
  </si>
  <si>
    <t>GL16 7RR</t>
  </si>
  <si>
    <t>R - Routine</t>
  </si>
  <si>
    <t>CA303013</t>
  </si>
  <si>
    <t>Carpentry</t>
  </si>
  <si>
    <t>Soffit:Renew soffit board with PVCu board ne 450mm wide including remove existing; renew noggins as necessary and fix new board to roof timbers and refix cables.</t>
  </si>
  <si>
    <t>Linear Metre</t>
  </si>
  <si>
    <t>Snape Contracting Ltd</t>
  </si>
  <si>
    <t>BLOCK</t>
  </si>
  <si>
    <t>24 lm of verge to be renew plus undercloaking following RIS removal</t>
  </si>
  <si>
    <t>RO201503</t>
  </si>
  <si>
    <t>Roofers/chimneys</t>
  </si>
  <si>
    <t>Verge:Renew verge and undercloak to concrete interlocking tiles bed; point in coloured mortar (1:3) including all cutting of tiles and refix or renew stainless steel verge clips; remove spoil.</t>
  </si>
  <si>
    <t>Catherine.Marfell</t>
  </si>
  <si>
    <t>WYNDCLIFFE HOUSE, BUTTINGTON ROAD, SEDBURY, CHEPSTOW, GWENT</t>
  </si>
  <si>
    <t>NP16 7AN</t>
  </si>
  <si>
    <t>EL856601</t>
  </si>
  <si>
    <t>Electrical</t>
  </si>
  <si>
    <t>Light:Isolate/reconnect supply; renew bulkhead light fitting with metal alloy clad body; polycarbonate light diffuser with screw fittings 100 watt tungsten lamp; tests; make good.</t>
  </si>
  <si>
    <t>Number Of</t>
  </si>
  <si>
    <t>PropertyPlus - Electrical</t>
  </si>
  <si>
    <t>chris.watkins</t>
  </si>
  <si>
    <t>Coleford - Monthly alarm test</t>
  </si>
  <si>
    <t>7 Days (All Days)</t>
  </si>
  <si>
    <t>EL881004</t>
  </si>
  <si>
    <t>Fire Asset Testing - Monthly</t>
  </si>
  <si>
    <t>Emergency Lighting:Attend and carry out test to emergency lighting and detectors to block of dwellings or scheme;  test and leave in working order.</t>
  </si>
  <si>
    <t>FLATS 9 TO 15, WYNOLS CLOSE, BROADWELL, COLEFORD, GLOUCESTERSHIRE</t>
  </si>
  <si>
    <t>FLATS &amp; SHOPS 30 TO 32, HARRISON WAY, LYDNEY, GLOUCESTERSHIRE</t>
  </si>
  <si>
    <t>GL15 5BN</t>
  </si>
  <si>
    <t>Lydney - Monthly alarm test</t>
  </si>
  <si>
    <t>FLATS 1 TO 6, TUTHILL, LYDNEY, GLOUCESTERSHIRE</t>
  </si>
  <si>
    <t>GL15 5BP</t>
  </si>
  <si>
    <t>FLATS 21 TO 32, AYLAND CLOSE, NEWENT, GLOUCESTERSHIRE</t>
  </si>
  <si>
    <t>GL18 1TB</t>
  </si>
  <si>
    <t>Newent - Monthly alarm test</t>
  </si>
  <si>
    <t>FLATS 25 TO 32, JUBILEE PLACE, STAUNTON, GLOUCESTER, GLOUCESTERSHIRE</t>
  </si>
  <si>
    <t>GL19 3RS</t>
  </si>
  <si>
    <t>Gloucester - Monthly alarm test</t>
  </si>
  <si>
    <t>Chepstow - Monthly alarm test</t>
  </si>
  <si>
    <t>nancy.weller</t>
  </si>
  <si>
    <t>TURLEY COURT, CINDERFORD, GLOUCESTERSHIRE</t>
  </si>
  <si>
    <t>GL14 2PE</t>
  </si>
  <si>
    <t>Non Responsive - Routine</t>
  </si>
  <si>
    <t>Rees Electrical Dayworks - remove any unnecessary control gear on light fittings, finish the testing off  which involves gaining access to the consumers unit in the garage block which we do have a key safe code which we can hopefully use, when its safe to do so after the corona virus outbreak, we will then issue the minor works certificate. *Further works authorised by Chris Watkins*</t>
  </si>
  <si>
    <t>Occasion</t>
  </si>
  <si>
    <t>REES (ELECTRICAL) &amp; SON</t>
  </si>
  <si>
    <t>Rees Electrical &amp; Son (Responsive)</t>
  </si>
  <si>
    <t>ESTATE / BLOCK / ROAD</t>
  </si>
  <si>
    <t>molly.osborne</t>
  </si>
  <si>
    <t>2x communal bin stores overflowing please clear</t>
  </si>
  <si>
    <t>Item</t>
  </si>
  <si>
    <t>R.J.CONTRACTING</t>
  </si>
  <si>
    <t>R.J.Contracting (Responsive)</t>
  </si>
  <si>
    <t>FLATS 33 TO 34, OAKFIELDS, COLEFORD, GLOUCESTERSHIRE</t>
  </si>
  <si>
    <t>GL16 8EN</t>
  </si>
  <si>
    <t>FLATS 43 TO 44, OAKFIELDS, COLEFORD, GLOUCESTERSHIRE</t>
  </si>
  <si>
    <t>FLATS 2 TO 5, ST. MARYS SQUARE, LYDNEY, GLOUCESTERSHIRE</t>
  </si>
  <si>
    <t>GL15 5AL</t>
  </si>
  <si>
    <t>FLATS 14 TO 17, ST. MARYS SQUARE, LYDNEY, GLOUCESTERSHIRE</t>
  </si>
  <si>
    <t>TUTHILL RISE, LYDNEY, GLOUCESTERSHIRE</t>
  </si>
  <si>
    <t>GR000001</t>
  </si>
  <si>
    <t>Groundworks</t>
  </si>
  <si>
    <t>Attend and Repair if Possible ivy clearance outside no 6, ivy is climbing into flu task by housing</t>
  </si>
  <si>
    <t>PropertyPlus</t>
  </si>
  <si>
    <t>PropertyPlus 2013 - 2018</t>
  </si>
  <si>
    <t>Communal lighting inside and outside building not working, flats unaffected internallyCommunal: Communal lighting; phone call received; Tenant; Communal lighting - all lights not worki:</t>
  </si>
  <si>
    <t>E - Daytime Emergency</t>
  </si>
  <si>
    <t>EL898101</t>
  </si>
  <si>
    <t>Lighting:Locate fault in any lighting circuit testing; remedy fault and report to Contract Administrator (can only be claimed if authorised by Contract Administrator).</t>
  </si>
  <si>
    <t>rachael.brooke</t>
  </si>
  <si>
    <t>door closures need adjusting in communal hallway making a loud noise when closed Locks and Fittings: Door closer; phone call received; Tenant; Door closer - loose or stiff; communal entrance door; door closures need adjusting in communal hallway making a loud noise when closed ; overhead:</t>
  </si>
  <si>
    <t>CA390507</t>
  </si>
  <si>
    <t>Closer:Ease and adjust any type door closer.</t>
  </si>
  <si>
    <t>AYLAND CLOSE, NEWENT, GLOUCESTERSHIRE</t>
  </si>
  <si>
    <t>OAKFIELDS, COLEFORD, GLOUCESTERSHIRE</t>
  </si>
  <si>
    <t>RJ Contracting - clearance - 2 communal bin areas are full of rubbish.</t>
  </si>
  <si>
    <t>U - Urgent</t>
  </si>
  <si>
    <t>A&amp;E- smoke alarm in communal hallway has melted due to there being a fire in hallway incident no. 18-</t>
  </si>
  <si>
    <t>Planned Maintenance</t>
  </si>
  <si>
    <t>A &amp; E Fire and Security</t>
  </si>
  <si>
    <t>RJ CONTRACTING- CLEARANCE - 2 seater terracotta sofa in front garden of 1-7 Wynols Close</t>
  </si>
  <si>
    <t>Attend and Repair if Possible</t>
  </si>
  <si>
    <t>victoria.broady</t>
  </si>
  <si>
    <t>EL872020</t>
  </si>
  <si>
    <t>Smoke Detector:Renew existing with mains operated optical smoke detector remake connections; junction box; test and make good on completion.</t>
  </si>
  <si>
    <t>owen.chandler</t>
  </si>
  <si>
    <t>EL881001</t>
  </si>
  <si>
    <t>Emergency Lighting:Renew or supply and install self contained non-maintained 3hr duration completion with glass diffuser; fixed to structure; all connections; test; make good.</t>
  </si>
  <si>
    <t>helen.norris</t>
  </si>
  <si>
    <t>FLATS 14A TO 14D, SMITHVILLE CLOSE, ST BRIAVELS, LYDNEY, GLOUCESTERSHIRE</t>
  </si>
  <si>
    <t>GL15 6TN</t>
  </si>
  <si>
    <t>EM - Out of hours</t>
  </si>
  <si>
    <t>Blocked manhole</t>
  </si>
  <si>
    <t>Hygiene Services</t>
  </si>
  <si>
    <t>Hygiene Services (Out Of Hours)</t>
  </si>
  <si>
    <t>Water leaks: Overflow; phone call received; Tenant; water tank:</t>
  </si>
  <si>
    <t>PL665005</t>
  </si>
  <si>
    <t>Plumbing</t>
  </si>
  <si>
    <t>Tank:Renew 15mm ballvalve to cold water storage tank and transfer or renew float as necessary.</t>
  </si>
  <si>
    <t>overflow from cold water tank is running unable to identify which flat is affected, loft hatch for cold water tanks on the communal landing for flatsWater leaks: Overflow; phone call received; Tenant; water tank:</t>
  </si>
  <si>
    <t>FLATS 19 TO 25, ALBERT STREET, LYDNEY, GLOUCESTERSHIRE</t>
  </si>
  <si>
    <t>GL15 5LU</t>
  </si>
  <si>
    <t>2 man job 1xar000001 3x303013 asbestos soffit board fallen and needs removing ASAPSoffit board needs replacing 2 man job 2 story</t>
  </si>
  <si>
    <t>To undertake the safe removal of an asbestos containing cement panel which is located at the property.There is 1-5 panels to be removed which is currently in poor condition. The works will be conducted as stipulated in NLAR 10 Plan of Works, any changes to the Plan of Works must in the first instance be discussed with the Safety, Health and Environmental Manager and Client for approval</t>
  </si>
  <si>
    <t>Asbestos - Routine</t>
  </si>
  <si>
    <t>AR000009</t>
  </si>
  <si>
    <t>Asbestos</t>
  </si>
  <si>
    <t>Remove and dispose of asbestos cement sheet 1-5 no sheets</t>
  </si>
  <si>
    <t>Asbestos Removal Team</t>
  </si>
  <si>
    <t>new emergency light fitting needed bulkhead type as battery not holding charge only staying on for a few seconds. top floor block 25/28</t>
  </si>
  <si>
    <t>EL898123</t>
  </si>
  <si>
    <t>Emergency Lighting:Locate fault in any emergency lighting installation to domestic accommodation; testing; undertake minor renewals or repairs to remedy fault and report to CA.</t>
  </si>
  <si>
    <t>Communal: Fly Tipping; Other; car park areHousehold appliances/sof, fridge freezer etc- ; Requested by the housing officer; Clive wilce; .; RJ Contracting:</t>
  </si>
  <si>
    <t>Other; car park areHousehold appliances/sof, fridge freezer etc- ;</t>
  </si>
  <si>
    <t>0ccn Units</t>
  </si>
  <si>
    <t>2 outside communal lights not working Communal: Communal lighting; Other; Communal lighting - not working; outside on flats; light not working:</t>
  </si>
  <si>
    <t>EL898001</t>
  </si>
  <si>
    <t>Lighting:Locate fault in any lighting circuit testing and report to Contract Administrator (any repairs required to be ordered separately).</t>
  </si>
  <si>
    <t>2 Man Job -  all outside lights to bypass microwave sensors, ladders.</t>
  </si>
  <si>
    <t>EL000001</t>
  </si>
  <si>
    <t>ELECTRICAL DAY WORKS</t>
  </si>
  <si>
    <t>Windows - Glazing: Board up window; Staff; Roxy; Double glazing; Both panes smashed; Door; The communal entrance door to flats 9-15 is shattered. ; Window material PVCu; .The communal entrance door to flats 9-15 is shattered.  please also measure up and reglaze :</t>
  </si>
  <si>
    <t>CA397001</t>
  </si>
  <si>
    <t>Opening:Board up window or door with 12mm Sterling or plywood board or blockboard including cut to size; nail over window or door (NOT to frame) and leave secure (per opening).</t>
  </si>
  <si>
    <t>CA000001</t>
  </si>
  <si>
    <t>FLATS 1 TO 4, MANOR COURT, LYDNEY, GLOUCESTERSHIRE</t>
  </si>
  <si>
    <t>GL15 5BY</t>
  </si>
  <si>
    <t>As per Matt S - Holes in felt on vally at front elevation to flats, have made safe. Please report back any further works.</t>
  </si>
  <si>
    <t>RO000001</t>
  </si>
  <si>
    <t>LD - please renew valley including felt and battern on front elevation, please can we send out an operative to fill out a scaffold request form 231023 x 4 201305 x 8201715 x 3</t>
  </si>
  <si>
    <t>RO231023</t>
  </si>
  <si>
    <t>Valley:Renew lead valley gutter ne 800mm girth; complete with valley boards and tilting fillets; remove and refix roof tiles or slates as required; including all labours.</t>
  </si>
  <si>
    <t>RO201715</t>
  </si>
  <si>
    <t>Ridge:Remove and refix any loose ridge or hip tiles edge bedded onto roof tiles and with solid bedding at butt joints in coloured mortar (1:3) and mechanically fixed where necessary.</t>
  </si>
  <si>
    <t>1st inspt - renew valley. holes in felt. Knock on No3 to advise you'll be going up on roof - issues with us not telling them whats going on.</t>
  </si>
  <si>
    <t>Inspection</t>
  </si>
  <si>
    <t>IN000009</t>
  </si>
  <si>
    <t>Inspect Scaffold</t>
  </si>
  <si>
    <t>Job completed - requested down - Knock on No3 to advise there as vulnerable child panics if someone outside window.</t>
  </si>
  <si>
    <t>jimi.john</t>
  </si>
  <si>
    <t>FLATS 13 TO 16, AYLAND CLOSE, NEWENT, GLOUCESTERSHIRE</t>
  </si>
  <si>
    <t>A cable between block 16 and 18 has dropped from the gutteing to 6 ft above ground level;</t>
  </si>
  <si>
    <t>Attend and Repair if Possible - A cable between block 16 and 18 has dropped from the gutteing to 6 ft above ground level; No one available to take call; 07515284332</t>
  </si>
  <si>
    <t>Wire sagging between 15 &amp; 17 ayland close - tension hooks &amp; wire needed to get it taught with building. Not 100% what the wire is supplying. 2 man, ladder job.</t>
  </si>
  <si>
    <t>Joanna.Matthews</t>
  </si>
  <si>
    <t>as per Sarah D - solid support on the ground and some Acro props beneath this set of steps that are falling away from the building as a temporary measure until I can arrange for a structural engineer to attend</t>
  </si>
  <si>
    <t>BR000001</t>
  </si>
  <si>
    <t>Bricklayers</t>
  </si>
  <si>
    <t>Communal: Communal lighting; Tenant; Communal lighting - broken; The light in the communal hallway is not woking; bulkhead with bulb; bulb:</t>
  </si>
  <si>
    <t>EL857001</t>
  </si>
  <si>
    <t>Lamp:Take off; clear away and renew ne 100 watt RS tungsten lamp to light fitting including remove and refix cover.</t>
  </si>
  <si>
    <t>cost</t>
  </si>
  <si>
    <t>total</t>
  </si>
  <si>
    <t>each</t>
  </si>
  <si>
    <t>Total</t>
  </si>
  <si>
    <t>TOTAL</t>
  </si>
  <si>
    <t>VAT</t>
  </si>
  <si>
    <t>charge</t>
  </si>
  <si>
    <t xml:space="preserve">Scroll along the bottom tabs to find the block you are interested in </t>
  </si>
  <si>
    <t>Click on relevant tab which will bring up the block</t>
  </si>
  <si>
    <t>scroll along page to see details of repairs. The collumn in green is the cost</t>
  </si>
  <si>
    <t>use your mouse to scroll up and down the page, or the slider to move across collumns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</si>
</sst>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hh:mm"/>
  </numFmts>
  <fonts count="2" x14ac:knownFonts="1">
    <font>
      <sz val="12"/>
      <color theme="1"/>
      <name val="Arial"/>
      <family val="2"/>
    </font>
    <font>
      <b/>
      <sz val="12"/>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xf numFmtId="0" fontId="1" fillId="0" borderId="0" xfId="0" applyNumberFormat="1" applyFont="1" applyAlignment="1">
      <alignment horizontal="right" vertical="top"/>
    </xf>
    <xf numFmtId="164" fontId="1" fillId="0" borderId="0" xfId="0" applyNumberFormat="1" applyFont="1" applyAlignment="1">
      <alignment horizontal="right" vertical="top"/>
    </xf>
    <xf numFmtId="49" fontId="1" fillId="0" borderId="0" xfId="0" applyNumberFormat="1" applyFont="1" applyAlignment="1">
      <alignment horizontal="left" vertical="top"/>
    </xf>
    <xf numFmtId="4" fontId="1" fillId="0" borderId="0" xfId="0" applyNumberFormat="1" applyFont="1" applyAlignment="1">
      <alignment horizontal="right" vertical="top"/>
    </xf>
    <xf numFmtId="0" fontId="0" fillId="0" borderId="0" xfId="0" applyNumberFormat="1" applyAlignment="1">
      <alignment horizontal="right" vertical="top"/>
    </xf>
    <xf numFmtId="164" fontId="0" fillId="0" borderId="0" xfId="0" applyNumberFormat="1" applyAlignment="1">
      <alignment horizontal="right" vertical="top"/>
    </xf>
    <xf numFmtId="49" fontId="0" fillId="0" borderId="0" xfId="0" applyNumberFormat="1" applyAlignment="1">
      <alignment horizontal="left" vertical="top"/>
    </xf>
    <xf numFmtId="4" fontId="0" fillId="0" borderId="0" xfId="0" applyNumberFormat="1" applyAlignment="1">
      <alignment horizontal="right" vertical="top"/>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4" fontId="1" fillId="2" borderId="0" xfId="0" applyNumberFormat="1" applyFont="1" applyFill="1" applyAlignment="1">
      <alignment horizontal="right" vertical="top"/>
    </xf>
    <xf numFmtId="4" fontId="0" fillId="2" borderId="0" xfId="0" applyNumberFormat="1" applyFill="1" applyAlignment="1">
      <alignment horizontal="right" vertical="top"/>
    </xf>
    <xf numFmtId="0" fontId="0" fillId="2" borderId="0" xfId="0" applyFill="1"/>
    <xf numFmtId="4" fontId="1" fillId="2" borderId="0" xfId="0" applyNumberFormat="1" applyFont="1" applyFill="1"/>
    <xf numFmtId="4" fontId="1" fillId="2" borderId="0" xfId="0" applyNumberFormat="1" applyFont="1" applyFill="1" applyAlignment="1">
      <alignment horizontal="center" vertical="top"/>
    </xf>
    <xf numFmtId="4" fontId="0" fillId="2" borderId="0" xfId="0" applyNumberFormat="1" applyFill="1" applyAlignment="1">
      <alignment horizontal="center" vertical="top"/>
    </xf>
    <xf numFmtId="0" fontId="0" fillId="2" borderId="0" xfId="0" applyFill="1" applyAlignment="1">
      <alignment horizontal="center"/>
    </xf>
    <xf numFmtId="4" fontId="1" fillId="2" borderId="0" xfId="0" applyNumberFormat="1" applyFont="1" applyFill="1" applyAlignment="1">
      <alignment horizontal="center"/>
    </xf>
    <xf numFmtId="0" fontId="0" fillId="3" borderId="0" xfId="0" applyFill="1"/>
    <xf numFmtId="4" fontId="0" fillId="3" borderId="0" xfId="0" applyNumberFormat="1" applyFill="1" applyAlignment="1">
      <alignment horizontal="right" vertical="top"/>
    </xf>
    <xf numFmtId="4" fontId="0" fillId="3" borderId="0" xfId="0" applyNumberFormat="1" applyFill="1"/>
    <xf numFmtId="4" fontId="1" fillId="3" borderId="0" xfId="0" applyNumberFormat="1" applyFont="1" applyFill="1"/>
    <xf numFmtId="4"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625844</xdr:colOff>
      <xdr:row>21</xdr:row>
      <xdr:rowOff>75738</xdr:rowOff>
    </xdr:to>
    <xdr:pic>
      <xdr:nvPicPr>
        <xdr:cNvPr id="2" name="Picture 1">
          <a:extLst>
            <a:ext uri="{FF2B5EF4-FFF2-40B4-BE49-F238E27FC236}">
              <a16:creationId xmlns:a16="http://schemas.microsoft.com/office/drawing/2014/main" id="{0852F4EA-53E3-40FF-B1A0-55DD551ACCB7}"/>
            </a:ext>
          </a:extLst>
        </xdr:cNvPr>
        <xdr:cNvPicPr>
          <a:picLocks noChangeAspect="1"/>
        </xdr:cNvPicPr>
      </xdr:nvPicPr>
      <xdr:blipFill>
        <a:blip xmlns:r="http://schemas.openxmlformats.org/officeDocument/2006/relationships" r:embed="rId1"/>
        <a:stretch>
          <a:fillRect/>
        </a:stretch>
      </xdr:blipFill>
      <xdr:spPr>
        <a:xfrm>
          <a:off x="731520" y="762000"/>
          <a:ext cx="7209524" cy="3695238"/>
        </a:xfrm>
        <a:prstGeom prst="rect">
          <a:avLst/>
        </a:prstGeom>
        <a:ln>
          <a:solidFill>
            <a:schemeClr val="accent1"/>
          </a:solidFill>
        </a:ln>
      </xdr:spPr>
    </xdr:pic>
    <xdr:clientData/>
  </xdr:twoCellAnchor>
  <xdr:twoCellAnchor>
    <xdr:from>
      <xdr:col>1</xdr:col>
      <xdr:colOff>541020</xdr:colOff>
      <xdr:row>2</xdr:row>
      <xdr:rowOff>160020</xdr:rowOff>
    </xdr:from>
    <xdr:to>
      <xdr:col>4</xdr:col>
      <xdr:colOff>251460</xdr:colOff>
      <xdr:row>20</xdr:row>
      <xdr:rowOff>30480</xdr:rowOff>
    </xdr:to>
    <xdr:cxnSp macro="">
      <xdr:nvCxnSpPr>
        <xdr:cNvPr id="4" name="Straight Arrow Connector 3">
          <a:extLst>
            <a:ext uri="{FF2B5EF4-FFF2-40B4-BE49-F238E27FC236}">
              <a16:creationId xmlns:a16="http://schemas.microsoft.com/office/drawing/2014/main" id="{2C7ED8A0-CCF9-4B41-934C-948DF1F2A103}"/>
            </a:ext>
          </a:extLst>
        </xdr:cNvPr>
        <xdr:cNvCxnSpPr/>
      </xdr:nvCxnSpPr>
      <xdr:spPr>
        <a:xfrm flipH="1">
          <a:off x="1272540" y="922020"/>
          <a:ext cx="1905000" cy="3299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579121</xdr:colOff>
      <xdr:row>24</xdr:row>
      <xdr:rowOff>137160</xdr:rowOff>
    </xdr:from>
    <xdr:to>
      <xdr:col>13</xdr:col>
      <xdr:colOff>345335</xdr:colOff>
      <xdr:row>51</xdr:row>
      <xdr:rowOff>145993</xdr:rowOff>
    </xdr:to>
    <xdr:pic>
      <xdr:nvPicPr>
        <xdr:cNvPr id="6" name="Picture 5">
          <a:extLst>
            <a:ext uri="{FF2B5EF4-FFF2-40B4-BE49-F238E27FC236}">
              <a16:creationId xmlns:a16="http://schemas.microsoft.com/office/drawing/2014/main" id="{D576B857-CD0F-443D-A8C7-49589FC569A3}"/>
            </a:ext>
          </a:extLst>
        </xdr:cNvPr>
        <xdr:cNvPicPr>
          <a:picLocks noChangeAspect="1"/>
        </xdr:cNvPicPr>
      </xdr:nvPicPr>
      <xdr:blipFill>
        <a:blip xmlns:r="http://schemas.openxmlformats.org/officeDocument/2006/relationships" r:embed="rId2"/>
        <a:stretch>
          <a:fillRect/>
        </a:stretch>
      </xdr:blipFill>
      <xdr:spPr>
        <a:xfrm>
          <a:off x="579121" y="5090160"/>
          <a:ext cx="9275974" cy="5152333"/>
        </a:xfrm>
        <a:prstGeom prst="rect">
          <a:avLst/>
        </a:prstGeom>
        <a:ln>
          <a:solidFill>
            <a:schemeClr val="accent1"/>
          </a:solidFill>
        </a:ln>
      </xdr:spPr>
    </xdr:pic>
    <xdr:clientData/>
  </xdr:twoCellAnchor>
  <xdr:twoCellAnchor>
    <xdr:from>
      <xdr:col>4</xdr:col>
      <xdr:colOff>708660</xdr:colOff>
      <xdr:row>30</xdr:row>
      <xdr:rowOff>45720</xdr:rowOff>
    </xdr:from>
    <xdr:to>
      <xdr:col>6</xdr:col>
      <xdr:colOff>205740</xdr:colOff>
      <xdr:row>49</xdr:row>
      <xdr:rowOff>129540</xdr:rowOff>
    </xdr:to>
    <xdr:cxnSp macro="">
      <xdr:nvCxnSpPr>
        <xdr:cNvPr id="8" name="Straight Arrow Connector 7">
          <a:extLst>
            <a:ext uri="{FF2B5EF4-FFF2-40B4-BE49-F238E27FC236}">
              <a16:creationId xmlns:a16="http://schemas.microsoft.com/office/drawing/2014/main" id="{305EF229-4E92-4B80-8478-917708534404}"/>
            </a:ext>
          </a:extLst>
        </xdr:cNvPr>
        <xdr:cNvCxnSpPr/>
      </xdr:nvCxnSpPr>
      <xdr:spPr>
        <a:xfrm>
          <a:off x="3634740" y="6141720"/>
          <a:ext cx="960120" cy="3703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55</xdr:row>
      <xdr:rowOff>0</xdr:rowOff>
    </xdr:from>
    <xdr:to>
      <xdr:col>12</xdr:col>
      <xdr:colOff>315185</xdr:colOff>
      <xdr:row>79</xdr:row>
      <xdr:rowOff>180381</xdr:rowOff>
    </xdr:to>
    <xdr:pic>
      <xdr:nvPicPr>
        <xdr:cNvPr id="9" name="Picture 8">
          <a:extLst>
            <a:ext uri="{FF2B5EF4-FFF2-40B4-BE49-F238E27FC236}">
              <a16:creationId xmlns:a16="http://schemas.microsoft.com/office/drawing/2014/main" id="{D2321085-CD2F-4EA8-8B60-039B762FA581}"/>
            </a:ext>
          </a:extLst>
        </xdr:cNvPr>
        <xdr:cNvPicPr>
          <a:picLocks noChangeAspect="1"/>
        </xdr:cNvPicPr>
      </xdr:nvPicPr>
      <xdr:blipFill>
        <a:blip xmlns:r="http://schemas.openxmlformats.org/officeDocument/2006/relationships" r:embed="rId3"/>
        <a:stretch>
          <a:fillRect/>
        </a:stretch>
      </xdr:blipFill>
      <xdr:spPr>
        <a:xfrm>
          <a:off x="731520" y="10858500"/>
          <a:ext cx="8361905" cy="4752381"/>
        </a:xfrm>
        <a:prstGeom prst="rect">
          <a:avLst/>
        </a:prstGeom>
        <a:ln>
          <a:solidFill>
            <a:schemeClr val="accent1"/>
          </a:solidFill>
        </a:ln>
      </xdr:spPr>
    </xdr:pic>
    <xdr:clientData/>
  </xdr:twoCellAnchor>
  <xdr:twoCellAnchor editAs="oneCell">
    <xdr:from>
      <xdr:col>1</xdr:col>
      <xdr:colOff>0</xdr:colOff>
      <xdr:row>83</xdr:row>
      <xdr:rowOff>0</xdr:rowOff>
    </xdr:from>
    <xdr:to>
      <xdr:col>16</xdr:col>
      <xdr:colOff>436724</xdr:colOff>
      <xdr:row>93</xdr:row>
      <xdr:rowOff>104524</xdr:rowOff>
    </xdr:to>
    <xdr:pic>
      <xdr:nvPicPr>
        <xdr:cNvPr id="10" name="Picture 9">
          <a:extLst>
            <a:ext uri="{FF2B5EF4-FFF2-40B4-BE49-F238E27FC236}">
              <a16:creationId xmlns:a16="http://schemas.microsoft.com/office/drawing/2014/main" id="{881EF1E1-0C6F-4DEA-9602-488847319BA8}"/>
            </a:ext>
          </a:extLst>
        </xdr:cNvPr>
        <xdr:cNvPicPr>
          <a:picLocks noChangeAspect="1"/>
        </xdr:cNvPicPr>
      </xdr:nvPicPr>
      <xdr:blipFill>
        <a:blip xmlns:r="http://schemas.openxmlformats.org/officeDocument/2006/relationships" r:embed="rId4"/>
        <a:stretch>
          <a:fillRect/>
        </a:stretch>
      </xdr:blipFill>
      <xdr:spPr>
        <a:xfrm>
          <a:off x="731520" y="15841980"/>
          <a:ext cx="11409524" cy="2009524"/>
        </a:xfrm>
        <a:prstGeom prst="rect">
          <a:avLst/>
        </a:prstGeom>
        <a:ln>
          <a:solidFill>
            <a:schemeClr val="accent1"/>
          </a:solidFill>
        </a:ln>
      </xdr:spPr>
    </xdr:pic>
    <xdr:clientData/>
  </xdr:twoCellAnchor>
  <xdr:twoCellAnchor>
    <xdr:from>
      <xdr:col>7</xdr:col>
      <xdr:colOff>76200</xdr:colOff>
      <xdr:row>82</xdr:row>
      <xdr:rowOff>160020</xdr:rowOff>
    </xdr:from>
    <xdr:to>
      <xdr:col>11</xdr:col>
      <xdr:colOff>137160</xdr:colOff>
      <xdr:row>92</xdr:row>
      <xdr:rowOff>0</xdr:rowOff>
    </xdr:to>
    <xdr:cxnSp macro="">
      <xdr:nvCxnSpPr>
        <xdr:cNvPr id="12" name="Straight Arrow Connector 11">
          <a:extLst>
            <a:ext uri="{FF2B5EF4-FFF2-40B4-BE49-F238E27FC236}">
              <a16:creationId xmlns:a16="http://schemas.microsoft.com/office/drawing/2014/main" id="{295B1796-7CF7-4221-9A8E-FC06950B6297}"/>
            </a:ext>
          </a:extLst>
        </xdr:cNvPr>
        <xdr:cNvCxnSpPr/>
      </xdr:nvCxnSpPr>
      <xdr:spPr>
        <a:xfrm>
          <a:off x="5196840" y="15811500"/>
          <a:ext cx="2987040" cy="17449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B1C3-D559-4B22-8DDC-716B58D2E1FE}">
  <dimension ref="A1:A82"/>
  <sheetViews>
    <sheetView tabSelected="1" zoomScale="80" zoomScaleNormal="80" workbookViewId="0">
      <selection activeCell="O80" sqref="O80"/>
    </sheetView>
  </sheetViews>
  <sheetFormatPr defaultRowHeight="15" x14ac:dyDescent="0.25"/>
  <sheetData>
    <row r="1" spans="1:1" s="1" customFormat="1" ht="15.6" x14ac:dyDescent="0.3">
      <c r="A1" s="1" t="s">
        <v>182</v>
      </c>
    </row>
    <row r="24" spans="1:1" s="1" customFormat="1" ht="15.6" x14ac:dyDescent="0.3">
      <c r="A24" s="1" t="s">
        <v>183</v>
      </c>
    </row>
    <row r="54" spans="1:1" s="1" customFormat="1" ht="15.6" x14ac:dyDescent="0.3">
      <c r="A54" s="1" t="s">
        <v>184</v>
      </c>
    </row>
    <row r="82" spans="1:1" ht="15.6" x14ac:dyDescent="0.3">
      <c r="A82" s="1" t="s">
        <v>185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FAC0E-ED48-412A-BCE7-35AD5DD3CE41}">
  <dimension ref="A1:S7"/>
  <sheetViews>
    <sheetView topLeftCell="B1" zoomScale="80" zoomScaleNormal="80" workbookViewId="0">
      <selection activeCell="O14" sqref="O14"/>
    </sheetView>
  </sheetViews>
  <sheetFormatPr defaultRowHeight="15" x14ac:dyDescent="0.25"/>
  <cols>
    <col min="2" max="2" width="16.54296875" bestFit="1" customWidth="1"/>
    <col min="4" max="4" width="27.81640625" customWidth="1"/>
    <col min="11" max="11" width="26.54296875" customWidth="1"/>
    <col min="13" max="13" width="16.54296875" bestFit="1" customWidth="1"/>
    <col min="19" max="19" width="8.7265625" style="20"/>
  </cols>
  <sheetData>
    <row r="1" spans="1:19"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v>
      </c>
    </row>
    <row r="2" spans="1:19" ht="75" x14ac:dyDescent="0.25">
      <c r="A2" s="6">
        <v>369461</v>
      </c>
      <c r="B2" s="7">
        <v>43941</v>
      </c>
      <c r="C2" s="6">
        <v>7772</v>
      </c>
      <c r="D2" s="11" t="s">
        <v>82</v>
      </c>
      <c r="E2" s="8" t="s">
        <v>81</v>
      </c>
      <c r="F2" s="11" t="s">
        <v>53</v>
      </c>
      <c r="G2" s="8" t="s">
        <v>46</v>
      </c>
      <c r="H2" s="8" t="s">
        <v>47</v>
      </c>
      <c r="I2" s="8" t="s">
        <v>40</v>
      </c>
      <c r="J2" s="8" t="s">
        <v>48</v>
      </c>
      <c r="K2" s="11" t="s">
        <v>49</v>
      </c>
      <c r="L2" s="8" t="s">
        <v>42</v>
      </c>
      <c r="M2" s="7">
        <v>43949.368750000001</v>
      </c>
      <c r="N2" s="6">
        <v>18</v>
      </c>
      <c r="O2" s="8" t="s">
        <v>43</v>
      </c>
      <c r="P2" s="6">
        <v>417763</v>
      </c>
      <c r="Q2" s="9">
        <v>3.6</v>
      </c>
      <c r="R2" s="9">
        <v>17.14</v>
      </c>
      <c r="S2" s="22">
        <f>SUM(Q2:R2)</f>
        <v>20.740000000000002</v>
      </c>
    </row>
    <row r="3" spans="1:19" ht="75" x14ac:dyDescent="0.25">
      <c r="A3" s="6">
        <v>370601</v>
      </c>
      <c r="B3" s="7">
        <v>43972</v>
      </c>
      <c r="C3" s="6">
        <v>7772</v>
      </c>
      <c r="D3" s="11" t="s">
        <v>82</v>
      </c>
      <c r="E3" s="8" t="s">
        <v>81</v>
      </c>
      <c r="F3" s="11" t="s">
        <v>53</v>
      </c>
      <c r="G3" s="8" t="s">
        <v>46</v>
      </c>
      <c r="H3" s="8" t="s">
        <v>47</v>
      </c>
      <c r="I3" s="8" t="s">
        <v>40</v>
      </c>
      <c r="J3" s="8" t="s">
        <v>48</v>
      </c>
      <c r="K3" s="11" t="s">
        <v>49</v>
      </c>
      <c r="L3" s="8" t="s">
        <v>42</v>
      </c>
      <c r="M3" s="7">
        <v>43977.579861111109</v>
      </c>
      <c r="N3" s="6">
        <v>18</v>
      </c>
      <c r="O3" s="8" t="s">
        <v>43</v>
      </c>
      <c r="P3" s="6">
        <v>418997</v>
      </c>
      <c r="Q3" s="9">
        <v>3.6</v>
      </c>
      <c r="R3" s="9">
        <v>17.14</v>
      </c>
      <c r="S3" s="22">
        <f t="shared" ref="S3:S6" si="0">SUM(Q3:R3)</f>
        <v>20.740000000000002</v>
      </c>
    </row>
    <row r="4" spans="1:19" ht="75" x14ac:dyDescent="0.25">
      <c r="A4" s="6">
        <v>371911</v>
      </c>
      <c r="B4" s="7">
        <v>44001</v>
      </c>
      <c r="C4" s="6">
        <v>7772</v>
      </c>
      <c r="D4" s="11" t="s">
        <v>82</v>
      </c>
      <c r="E4" s="8" t="s">
        <v>81</v>
      </c>
      <c r="F4" s="11" t="s">
        <v>53</v>
      </c>
      <c r="G4" s="8" t="s">
        <v>46</v>
      </c>
      <c r="H4" s="8" t="s">
        <v>47</v>
      </c>
      <c r="I4" s="8" t="s">
        <v>40</v>
      </c>
      <c r="J4" s="8" t="s">
        <v>48</v>
      </c>
      <c r="K4" s="11" t="s">
        <v>49</v>
      </c>
      <c r="L4" s="8" t="s">
        <v>42</v>
      </c>
      <c r="M4" s="7">
        <v>44012.393055555556</v>
      </c>
      <c r="N4" s="6">
        <v>18</v>
      </c>
      <c r="O4" s="8" t="s">
        <v>43</v>
      </c>
      <c r="P4" s="6">
        <v>420648</v>
      </c>
      <c r="Q4" s="9">
        <v>3.6</v>
      </c>
      <c r="R4" s="9">
        <v>17.14</v>
      </c>
      <c r="S4" s="22">
        <f t="shared" si="0"/>
        <v>20.740000000000002</v>
      </c>
    </row>
    <row r="5" spans="1:19" ht="75" x14ac:dyDescent="0.25">
      <c r="A5" s="6">
        <v>373485</v>
      </c>
      <c r="B5" s="7">
        <v>44035</v>
      </c>
      <c r="C5" s="6">
        <v>7772</v>
      </c>
      <c r="D5" s="11" t="s">
        <v>82</v>
      </c>
      <c r="E5" s="8" t="s">
        <v>81</v>
      </c>
      <c r="F5" s="11" t="s">
        <v>53</v>
      </c>
      <c r="G5" s="8" t="s">
        <v>46</v>
      </c>
      <c r="H5" s="8" t="s">
        <v>47</v>
      </c>
      <c r="I5" s="8" t="s">
        <v>40</v>
      </c>
      <c r="J5" s="8" t="s">
        <v>48</v>
      </c>
      <c r="K5" s="11" t="s">
        <v>49</v>
      </c>
      <c r="L5" s="8" t="s">
        <v>42</v>
      </c>
      <c r="M5" s="7">
        <v>44040.493750000001</v>
      </c>
      <c r="N5" s="6">
        <v>18</v>
      </c>
      <c r="O5" s="8" t="s">
        <v>43</v>
      </c>
      <c r="P5" s="6">
        <v>422503</v>
      </c>
      <c r="Q5" s="9">
        <v>3.6</v>
      </c>
      <c r="R5" s="9">
        <v>17.14</v>
      </c>
      <c r="S5" s="22">
        <f t="shared" si="0"/>
        <v>20.740000000000002</v>
      </c>
    </row>
    <row r="6" spans="1:19" ht="75" x14ac:dyDescent="0.25">
      <c r="A6" s="6">
        <v>374928</v>
      </c>
      <c r="B6" s="7">
        <v>44064</v>
      </c>
      <c r="C6" s="6">
        <v>7772</v>
      </c>
      <c r="D6" s="11" t="s">
        <v>82</v>
      </c>
      <c r="E6" s="8" t="s">
        <v>81</v>
      </c>
      <c r="F6" s="11" t="s">
        <v>53</v>
      </c>
      <c r="G6" s="8" t="s">
        <v>46</v>
      </c>
      <c r="H6" s="8" t="s">
        <v>47</v>
      </c>
      <c r="I6" s="8" t="s">
        <v>40</v>
      </c>
      <c r="J6" s="8" t="s">
        <v>48</v>
      </c>
      <c r="K6" s="11" t="s">
        <v>49</v>
      </c>
      <c r="L6" s="8" t="s">
        <v>42</v>
      </c>
      <c r="M6" s="7">
        <v>44075.361805555556</v>
      </c>
      <c r="N6" s="6">
        <v>18</v>
      </c>
      <c r="O6" s="8" t="s">
        <v>43</v>
      </c>
      <c r="P6" s="6">
        <v>424252</v>
      </c>
      <c r="Q6" s="9">
        <v>3.6</v>
      </c>
      <c r="R6" s="9">
        <v>17.14</v>
      </c>
      <c r="S6" s="22">
        <f t="shared" si="0"/>
        <v>20.740000000000002</v>
      </c>
    </row>
    <row r="7" spans="1:19" x14ac:dyDescent="0.25">
      <c r="R7" t="s">
        <v>176</v>
      </c>
      <c r="S7" s="22">
        <f>SUM(S2:S6)</f>
        <v>103.70000000000002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51DBD-D498-4094-AD6E-E95A6F21C20E}">
  <dimension ref="A1:Q8"/>
  <sheetViews>
    <sheetView topLeftCell="G1" zoomScale="70" zoomScaleNormal="70" workbookViewId="0">
      <selection activeCell="N1" sqref="N1:P1048576"/>
    </sheetView>
  </sheetViews>
  <sheetFormatPr defaultRowHeight="15" x14ac:dyDescent="0.25"/>
  <cols>
    <col min="1" max="1" width="8.26953125" bestFit="1" customWidth="1"/>
    <col min="2" max="2" width="16.54296875" bestFit="1" customWidth="1"/>
    <col min="3" max="3" width="15.453125" bestFit="1" customWidth="1"/>
    <col min="4" max="4" width="15.36328125" bestFit="1" customWidth="1"/>
    <col min="5" max="5" width="25.6328125" customWidth="1"/>
    <col min="6" max="6" width="10.08984375" bestFit="1" customWidth="1"/>
    <col min="7" max="7" width="26.7265625" bestFit="1" customWidth="1"/>
    <col min="8" max="8" width="21.81640625" bestFit="1" customWidth="1"/>
    <col min="9" max="9" width="10.08984375" bestFit="1" customWidth="1"/>
    <col min="10" max="10" width="15.1796875" bestFit="1" customWidth="1"/>
    <col min="11" max="11" width="23.54296875" bestFit="1" customWidth="1"/>
    <col min="12" max="12" width="67.81640625" customWidth="1"/>
    <col min="13" max="13" width="14.90625" bestFit="1" customWidth="1"/>
    <col min="14" max="14" width="11.90625" bestFit="1" customWidth="1"/>
    <col min="15" max="16" width="14.26953125" bestFit="1" customWidth="1"/>
  </cols>
  <sheetData>
    <row r="1" spans="1:17" ht="15.6" x14ac:dyDescent="0.25">
      <c r="A1" s="2" t="s">
        <v>0</v>
      </c>
      <c r="B1" s="3" t="s">
        <v>1</v>
      </c>
      <c r="C1" s="4" t="s">
        <v>2</v>
      </c>
      <c r="D1" s="2" t="s">
        <v>3</v>
      </c>
      <c r="E1" s="10" t="s">
        <v>4</v>
      </c>
      <c r="F1" s="4" t="s">
        <v>5</v>
      </c>
      <c r="G1" s="10" t="s">
        <v>6</v>
      </c>
      <c r="H1" s="4" t="s">
        <v>7</v>
      </c>
      <c r="I1" s="4" t="s">
        <v>8</v>
      </c>
      <c r="J1" s="4" t="s">
        <v>9</v>
      </c>
      <c r="K1" s="4" t="s">
        <v>10</v>
      </c>
      <c r="L1" s="10" t="s">
        <v>11</v>
      </c>
      <c r="M1" s="4" t="s">
        <v>12</v>
      </c>
      <c r="N1" s="2" t="s">
        <v>16</v>
      </c>
      <c r="O1" s="5" t="s">
        <v>17</v>
      </c>
      <c r="P1" s="5" t="s">
        <v>18</v>
      </c>
      <c r="Q1" s="14" t="s">
        <v>175</v>
      </c>
    </row>
    <row r="2" spans="1:17" ht="45" x14ac:dyDescent="0.25">
      <c r="A2" s="6">
        <v>369459</v>
      </c>
      <c r="B2" s="7">
        <v>43941</v>
      </c>
      <c r="C2" s="8" t="s">
        <v>44</v>
      </c>
      <c r="D2" s="6">
        <v>7739</v>
      </c>
      <c r="E2" s="11" t="s">
        <v>79</v>
      </c>
      <c r="F2" s="8" t="s">
        <v>78</v>
      </c>
      <c r="G2" s="11" t="s">
        <v>45</v>
      </c>
      <c r="H2" s="8" t="s">
        <v>46</v>
      </c>
      <c r="I2" s="8" t="s">
        <v>47</v>
      </c>
      <c r="J2" s="8" t="s">
        <v>40</v>
      </c>
      <c r="K2" s="8" t="s">
        <v>48</v>
      </c>
      <c r="L2" s="11" t="s">
        <v>49</v>
      </c>
      <c r="M2" s="8" t="s">
        <v>42</v>
      </c>
      <c r="N2" s="6">
        <v>417761</v>
      </c>
      <c r="O2" s="9">
        <v>3.6</v>
      </c>
      <c r="P2" s="9">
        <v>17.14</v>
      </c>
      <c r="Q2" s="24">
        <f>SUM(O2:P2)</f>
        <v>20.740000000000002</v>
      </c>
    </row>
    <row r="3" spans="1:17" ht="45" x14ac:dyDescent="0.25">
      <c r="A3" s="6">
        <v>370599</v>
      </c>
      <c r="B3" s="7">
        <v>43972</v>
      </c>
      <c r="C3" s="8" t="s">
        <v>44</v>
      </c>
      <c r="D3" s="6">
        <v>7739</v>
      </c>
      <c r="E3" s="11" t="s">
        <v>79</v>
      </c>
      <c r="F3" s="8" t="s">
        <v>78</v>
      </c>
      <c r="G3" s="11" t="s">
        <v>45</v>
      </c>
      <c r="H3" s="8" t="s">
        <v>46</v>
      </c>
      <c r="I3" s="8" t="s">
        <v>47</v>
      </c>
      <c r="J3" s="8" t="s">
        <v>40</v>
      </c>
      <c r="K3" s="8" t="s">
        <v>48</v>
      </c>
      <c r="L3" s="11" t="s">
        <v>49</v>
      </c>
      <c r="M3" s="8" t="s">
        <v>42</v>
      </c>
      <c r="N3" s="6">
        <v>418995</v>
      </c>
      <c r="O3" s="9">
        <v>3.6</v>
      </c>
      <c r="P3" s="9">
        <v>17.14</v>
      </c>
      <c r="Q3" s="24">
        <f t="shared" ref="Q3:Q7" si="0">SUM(O3:P3)</f>
        <v>20.740000000000002</v>
      </c>
    </row>
    <row r="4" spans="1:17" ht="45" x14ac:dyDescent="0.25">
      <c r="A4" s="6">
        <v>371980</v>
      </c>
      <c r="B4" s="7">
        <v>44003</v>
      </c>
      <c r="C4" s="8" t="s">
        <v>44</v>
      </c>
      <c r="D4" s="6">
        <v>7739</v>
      </c>
      <c r="E4" s="11" t="s">
        <v>79</v>
      </c>
      <c r="F4" s="8" t="s">
        <v>78</v>
      </c>
      <c r="G4" s="11" t="s">
        <v>45</v>
      </c>
      <c r="H4" s="8" t="s">
        <v>46</v>
      </c>
      <c r="I4" s="8" t="s">
        <v>47</v>
      </c>
      <c r="J4" s="8" t="s">
        <v>40</v>
      </c>
      <c r="K4" s="8" t="s">
        <v>48</v>
      </c>
      <c r="L4" s="11" t="s">
        <v>49</v>
      </c>
      <c r="M4" s="8" t="s">
        <v>42</v>
      </c>
      <c r="N4" s="6">
        <v>420719</v>
      </c>
      <c r="O4" s="9">
        <v>3.6</v>
      </c>
      <c r="P4" s="9">
        <v>17.14</v>
      </c>
      <c r="Q4" s="24">
        <f t="shared" si="0"/>
        <v>20.740000000000002</v>
      </c>
    </row>
    <row r="5" spans="1:17" ht="45" x14ac:dyDescent="0.25">
      <c r="A5" s="6">
        <v>373483</v>
      </c>
      <c r="B5" s="7">
        <v>44035</v>
      </c>
      <c r="C5" s="8" t="s">
        <v>44</v>
      </c>
      <c r="D5" s="6">
        <v>7739</v>
      </c>
      <c r="E5" s="11" t="s">
        <v>79</v>
      </c>
      <c r="F5" s="8" t="s">
        <v>78</v>
      </c>
      <c r="G5" s="11" t="s">
        <v>45</v>
      </c>
      <c r="H5" s="8" t="s">
        <v>46</v>
      </c>
      <c r="I5" s="8" t="s">
        <v>47</v>
      </c>
      <c r="J5" s="8" t="s">
        <v>40</v>
      </c>
      <c r="K5" s="8" t="s">
        <v>48</v>
      </c>
      <c r="L5" s="11" t="s">
        <v>49</v>
      </c>
      <c r="M5" s="8" t="s">
        <v>42</v>
      </c>
      <c r="N5" s="6">
        <v>422501</v>
      </c>
      <c r="O5" s="9">
        <v>3.6</v>
      </c>
      <c r="P5" s="9">
        <v>17.14</v>
      </c>
      <c r="Q5" s="24">
        <f t="shared" si="0"/>
        <v>20.740000000000002</v>
      </c>
    </row>
    <row r="6" spans="1:17" ht="45" x14ac:dyDescent="0.25">
      <c r="A6" s="6">
        <v>374926</v>
      </c>
      <c r="B6" s="7">
        <v>44064</v>
      </c>
      <c r="C6" s="8" t="s">
        <v>44</v>
      </c>
      <c r="D6" s="6">
        <v>7739</v>
      </c>
      <c r="E6" s="11" t="s">
        <v>79</v>
      </c>
      <c r="F6" s="8" t="s">
        <v>78</v>
      </c>
      <c r="G6" s="11" t="s">
        <v>45</v>
      </c>
      <c r="H6" s="8" t="s">
        <v>46</v>
      </c>
      <c r="I6" s="8" t="s">
        <v>47</v>
      </c>
      <c r="J6" s="8" t="s">
        <v>40</v>
      </c>
      <c r="K6" s="8" t="s">
        <v>48</v>
      </c>
      <c r="L6" s="11" t="s">
        <v>49</v>
      </c>
      <c r="M6" s="8" t="s">
        <v>42</v>
      </c>
      <c r="N6" s="6">
        <v>424250</v>
      </c>
      <c r="O6" s="9">
        <v>3.6</v>
      </c>
      <c r="P6" s="9">
        <v>17.14</v>
      </c>
      <c r="Q6" s="24">
        <f t="shared" si="0"/>
        <v>20.740000000000002</v>
      </c>
    </row>
    <row r="7" spans="1:17" ht="105" x14ac:dyDescent="0.25">
      <c r="A7" s="6">
        <v>385415</v>
      </c>
      <c r="B7" s="7">
        <v>44271.486805555556</v>
      </c>
      <c r="C7" s="8" t="s">
        <v>168</v>
      </c>
      <c r="D7" s="6">
        <v>7739</v>
      </c>
      <c r="E7" s="11" t="s">
        <v>79</v>
      </c>
      <c r="F7" s="8" t="s">
        <v>78</v>
      </c>
      <c r="G7" s="11" t="s">
        <v>169</v>
      </c>
      <c r="H7" s="8" t="s">
        <v>90</v>
      </c>
      <c r="I7" s="8" t="s">
        <v>170</v>
      </c>
      <c r="J7" s="8" t="s">
        <v>171</v>
      </c>
      <c r="K7" s="8" t="s">
        <v>22</v>
      </c>
      <c r="L7" s="11" t="s">
        <v>105</v>
      </c>
      <c r="M7" s="8" t="s">
        <v>68</v>
      </c>
      <c r="N7" s="6">
        <v>436773</v>
      </c>
      <c r="O7" s="9">
        <v>5.73</v>
      </c>
      <c r="P7" s="9">
        <v>21.77</v>
      </c>
      <c r="Q7" s="24">
        <f t="shared" si="0"/>
        <v>27.5</v>
      </c>
    </row>
    <row r="8" spans="1:17" x14ac:dyDescent="0.25">
      <c r="P8" t="s">
        <v>179</v>
      </c>
      <c r="Q8" s="24">
        <f>SUM(Q2:Q7)</f>
        <v>131.20000000000002</v>
      </c>
    </row>
  </sheetData>
  <autoFilter ref="A1:P131" xr:uid="{1611EE8A-B8EF-420D-A521-D4B8CF15D72E}"/>
  <sortState xmlns:xlrd2="http://schemas.microsoft.com/office/spreadsheetml/2017/richdata2" ref="A2:T130">
    <sortCondition ref="D2:D130"/>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B8E9D-06F4-4954-B589-CA9D1CC030BE}">
  <dimension ref="A1:T10"/>
  <sheetViews>
    <sheetView topLeftCell="F4" zoomScale="80" zoomScaleNormal="80" workbookViewId="0">
      <selection activeCell="F1" sqref="A1:XFD1"/>
    </sheetView>
  </sheetViews>
  <sheetFormatPr defaultRowHeight="15" x14ac:dyDescent="0.25"/>
  <cols>
    <col min="2" max="2" width="16.54296875" bestFit="1" customWidth="1"/>
    <col min="5" max="5" width="23.08984375" bestFit="1" customWidth="1"/>
    <col min="7" max="7" width="28.6328125" customWidth="1"/>
    <col min="12" max="12" width="42.1796875" customWidth="1"/>
    <col min="14" max="14" width="16.54296875" bestFit="1" customWidth="1"/>
    <col min="20" max="20" width="8.7265625" style="14"/>
  </cols>
  <sheetData>
    <row r="1" spans="1:20"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180</v>
      </c>
      <c r="S1" s="20" t="s">
        <v>181</v>
      </c>
      <c r="T1" s="14" t="s">
        <v>175</v>
      </c>
    </row>
    <row r="2" spans="1:20" ht="90" x14ac:dyDescent="0.25">
      <c r="A2" s="6">
        <v>379533</v>
      </c>
      <c r="B2" s="7">
        <v>44147.366666666669</v>
      </c>
      <c r="C2" s="8" t="s">
        <v>112</v>
      </c>
      <c r="D2" s="6">
        <v>1477</v>
      </c>
      <c r="E2" s="11" t="s">
        <v>98</v>
      </c>
      <c r="F2" s="8" t="s">
        <v>78</v>
      </c>
      <c r="G2" s="11" t="s">
        <v>136</v>
      </c>
      <c r="H2" s="8" t="s">
        <v>25</v>
      </c>
      <c r="I2" s="8" t="s">
        <v>22</v>
      </c>
      <c r="J2" s="8" t="s">
        <v>22</v>
      </c>
      <c r="K2" s="8" t="s">
        <v>22</v>
      </c>
      <c r="L2" s="11" t="s">
        <v>137</v>
      </c>
      <c r="M2" s="8" t="s">
        <v>138</v>
      </c>
      <c r="N2" s="7">
        <v>44148.569444444445</v>
      </c>
      <c r="O2" s="6">
        <v>72</v>
      </c>
      <c r="P2" s="8" t="s">
        <v>75</v>
      </c>
      <c r="Q2" s="6">
        <v>429970</v>
      </c>
      <c r="R2" s="9">
        <v>14.4</v>
      </c>
      <c r="S2" s="9">
        <v>72</v>
      </c>
      <c r="T2" s="24">
        <f>SUM(R2:S2)</f>
        <v>86.4</v>
      </c>
    </row>
    <row r="3" spans="1:20" ht="60" x14ac:dyDescent="0.25">
      <c r="A3" s="6">
        <v>369458</v>
      </c>
      <c r="B3" s="7">
        <v>43941</v>
      </c>
      <c r="C3" s="8" t="s">
        <v>44</v>
      </c>
      <c r="D3" s="6">
        <v>7738</v>
      </c>
      <c r="E3" s="11" t="s">
        <v>77</v>
      </c>
      <c r="F3" s="8" t="s">
        <v>78</v>
      </c>
      <c r="G3" s="11" t="s">
        <v>45</v>
      </c>
      <c r="H3" s="8" t="s">
        <v>46</v>
      </c>
      <c r="I3" s="8" t="s">
        <v>47</v>
      </c>
      <c r="J3" s="8" t="s">
        <v>40</v>
      </c>
      <c r="K3" s="8" t="s">
        <v>48</v>
      </c>
      <c r="L3" s="11" t="s">
        <v>49</v>
      </c>
      <c r="M3" s="8" t="s">
        <v>42</v>
      </c>
      <c r="N3" s="7">
        <v>43949.400694444441</v>
      </c>
      <c r="O3" s="6">
        <v>18</v>
      </c>
      <c r="P3" s="8" t="s">
        <v>43</v>
      </c>
      <c r="Q3" s="6">
        <v>417760</v>
      </c>
      <c r="R3" s="9">
        <v>3.6</v>
      </c>
      <c r="S3" s="9">
        <v>17.14</v>
      </c>
      <c r="T3" s="24">
        <f t="shared" ref="T3:T9" si="0">SUM(R3:S3)</f>
        <v>20.740000000000002</v>
      </c>
    </row>
    <row r="4" spans="1:20" ht="60" x14ac:dyDescent="0.25">
      <c r="A4" s="6">
        <v>370598</v>
      </c>
      <c r="B4" s="7">
        <v>43972</v>
      </c>
      <c r="C4" s="8" t="s">
        <v>44</v>
      </c>
      <c r="D4" s="6">
        <v>7738</v>
      </c>
      <c r="E4" s="11" t="s">
        <v>77</v>
      </c>
      <c r="F4" s="8" t="s">
        <v>78</v>
      </c>
      <c r="G4" s="11" t="s">
        <v>45</v>
      </c>
      <c r="H4" s="8" t="s">
        <v>46</v>
      </c>
      <c r="I4" s="8" t="s">
        <v>47</v>
      </c>
      <c r="J4" s="8" t="s">
        <v>40</v>
      </c>
      <c r="K4" s="8" t="s">
        <v>48</v>
      </c>
      <c r="L4" s="11" t="s">
        <v>49</v>
      </c>
      <c r="M4" s="8" t="s">
        <v>42</v>
      </c>
      <c r="N4" s="7">
        <v>43979.37222222222</v>
      </c>
      <c r="O4" s="6">
        <v>18</v>
      </c>
      <c r="P4" s="8" t="s">
        <v>43</v>
      </c>
      <c r="Q4" s="6">
        <v>418994</v>
      </c>
      <c r="R4" s="9">
        <v>3.6</v>
      </c>
      <c r="S4" s="9">
        <v>17.14</v>
      </c>
      <c r="T4" s="24">
        <f t="shared" si="0"/>
        <v>20.740000000000002</v>
      </c>
    </row>
    <row r="5" spans="1:20" ht="90" x14ac:dyDescent="0.25">
      <c r="A5" s="6">
        <v>370931</v>
      </c>
      <c r="B5" s="7">
        <v>43980.487500000003</v>
      </c>
      <c r="C5" s="8" t="s">
        <v>63</v>
      </c>
      <c r="D5" s="6">
        <v>7738</v>
      </c>
      <c r="E5" s="11" t="s">
        <v>77</v>
      </c>
      <c r="F5" s="8" t="s">
        <v>78</v>
      </c>
      <c r="G5" s="11" t="s">
        <v>89</v>
      </c>
      <c r="H5" s="8" t="s">
        <v>90</v>
      </c>
      <c r="I5" s="8" t="s">
        <v>91</v>
      </c>
      <c r="J5" s="8" t="s">
        <v>40</v>
      </c>
      <c r="K5" s="8" t="s">
        <v>22</v>
      </c>
      <c r="L5" s="11" t="s">
        <v>92</v>
      </c>
      <c r="M5" s="8" t="s">
        <v>74</v>
      </c>
      <c r="N5" s="7">
        <v>43980.625</v>
      </c>
      <c r="O5" s="6">
        <v>45.68</v>
      </c>
      <c r="P5" s="8" t="s">
        <v>43</v>
      </c>
      <c r="Q5" s="6">
        <v>419357</v>
      </c>
      <c r="R5" s="9">
        <v>9.14</v>
      </c>
      <c r="S5" s="9">
        <v>43.5</v>
      </c>
      <c r="T5" s="24">
        <f t="shared" si="0"/>
        <v>52.64</v>
      </c>
    </row>
    <row r="6" spans="1:20" ht="60" x14ac:dyDescent="0.25">
      <c r="A6" s="6">
        <v>371979</v>
      </c>
      <c r="B6" s="7">
        <v>44003</v>
      </c>
      <c r="C6" s="8" t="s">
        <v>44</v>
      </c>
      <c r="D6" s="6">
        <v>7738</v>
      </c>
      <c r="E6" s="11" t="s">
        <v>77</v>
      </c>
      <c r="F6" s="8" t="s">
        <v>78</v>
      </c>
      <c r="G6" s="11" t="s">
        <v>45</v>
      </c>
      <c r="H6" s="8" t="s">
        <v>46</v>
      </c>
      <c r="I6" s="8" t="s">
        <v>47</v>
      </c>
      <c r="J6" s="8" t="s">
        <v>40</v>
      </c>
      <c r="K6" s="8" t="s">
        <v>48</v>
      </c>
      <c r="L6" s="11" t="s">
        <v>49</v>
      </c>
      <c r="M6" s="8" t="s">
        <v>42</v>
      </c>
      <c r="N6" s="7">
        <v>44012.558333333334</v>
      </c>
      <c r="O6" s="6">
        <v>18</v>
      </c>
      <c r="P6" s="8" t="s">
        <v>43</v>
      </c>
      <c r="Q6" s="6">
        <v>420718</v>
      </c>
      <c r="R6" s="9">
        <v>3.6</v>
      </c>
      <c r="S6" s="9">
        <v>17.14</v>
      </c>
      <c r="T6" s="24">
        <f t="shared" si="0"/>
        <v>20.740000000000002</v>
      </c>
    </row>
    <row r="7" spans="1:20" ht="60" x14ac:dyDescent="0.25">
      <c r="A7" s="6">
        <v>373482</v>
      </c>
      <c r="B7" s="7">
        <v>44035</v>
      </c>
      <c r="C7" s="8" t="s">
        <v>44</v>
      </c>
      <c r="D7" s="6">
        <v>7738</v>
      </c>
      <c r="E7" s="11" t="s">
        <v>77</v>
      </c>
      <c r="F7" s="8" t="s">
        <v>78</v>
      </c>
      <c r="G7" s="11" t="s">
        <v>45</v>
      </c>
      <c r="H7" s="8" t="s">
        <v>46</v>
      </c>
      <c r="I7" s="8" t="s">
        <v>47</v>
      </c>
      <c r="J7" s="8" t="s">
        <v>40</v>
      </c>
      <c r="K7" s="8" t="s">
        <v>48</v>
      </c>
      <c r="L7" s="11" t="s">
        <v>49</v>
      </c>
      <c r="M7" s="8" t="s">
        <v>42</v>
      </c>
      <c r="N7" s="7">
        <v>44040.612500000003</v>
      </c>
      <c r="O7" s="6">
        <v>18</v>
      </c>
      <c r="P7" s="8" t="s">
        <v>43</v>
      </c>
      <c r="Q7" s="6">
        <v>422500</v>
      </c>
      <c r="R7" s="9">
        <v>3.6</v>
      </c>
      <c r="S7" s="9">
        <v>17.14</v>
      </c>
      <c r="T7" s="24">
        <f t="shared" si="0"/>
        <v>20.740000000000002</v>
      </c>
    </row>
    <row r="8" spans="1:20" ht="60" x14ac:dyDescent="0.25">
      <c r="A8" s="6">
        <v>374925</v>
      </c>
      <c r="B8" s="7">
        <v>44064</v>
      </c>
      <c r="C8" s="8" t="s">
        <v>44</v>
      </c>
      <c r="D8" s="6">
        <v>7738</v>
      </c>
      <c r="E8" s="11" t="s">
        <v>77</v>
      </c>
      <c r="F8" s="8" t="s">
        <v>78</v>
      </c>
      <c r="G8" s="11" t="s">
        <v>45</v>
      </c>
      <c r="H8" s="8" t="s">
        <v>46</v>
      </c>
      <c r="I8" s="8" t="s">
        <v>47</v>
      </c>
      <c r="J8" s="8" t="s">
        <v>40</v>
      </c>
      <c r="K8" s="8" t="s">
        <v>48</v>
      </c>
      <c r="L8" s="11" t="s">
        <v>49</v>
      </c>
      <c r="M8" s="8" t="s">
        <v>42</v>
      </c>
      <c r="N8" s="7">
        <v>44075.488194444442</v>
      </c>
      <c r="O8" s="6">
        <v>18</v>
      </c>
      <c r="P8" s="8" t="s">
        <v>43</v>
      </c>
      <c r="Q8" s="6">
        <v>424249</v>
      </c>
      <c r="R8" s="9">
        <v>3.6</v>
      </c>
      <c r="S8" s="9">
        <v>17.14</v>
      </c>
      <c r="T8" s="24">
        <f t="shared" si="0"/>
        <v>20.740000000000002</v>
      </c>
    </row>
    <row r="9" spans="1:20" ht="75" x14ac:dyDescent="0.25">
      <c r="A9" s="6">
        <v>385417</v>
      </c>
      <c r="B9" s="7">
        <v>44271.49722222222</v>
      </c>
      <c r="C9" s="8" t="s">
        <v>112</v>
      </c>
      <c r="D9" s="6">
        <v>7738</v>
      </c>
      <c r="E9" s="11" t="s">
        <v>77</v>
      </c>
      <c r="F9" s="8" t="s">
        <v>78</v>
      </c>
      <c r="G9" s="11" t="s">
        <v>172</v>
      </c>
      <c r="H9" s="8" t="s">
        <v>90</v>
      </c>
      <c r="I9" s="8" t="s">
        <v>173</v>
      </c>
      <c r="J9" s="8" t="s">
        <v>40</v>
      </c>
      <c r="K9" s="8" t="s">
        <v>22</v>
      </c>
      <c r="L9" s="11" t="s">
        <v>174</v>
      </c>
      <c r="M9" s="8" t="s">
        <v>42</v>
      </c>
      <c r="N9" s="7">
        <v>44271.544444444444</v>
      </c>
      <c r="O9" s="6">
        <v>3.13</v>
      </c>
      <c r="P9" s="8" t="s">
        <v>43</v>
      </c>
      <c r="Q9" s="6">
        <v>436775</v>
      </c>
      <c r="R9" s="9">
        <v>0.63</v>
      </c>
      <c r="S9" s="9">
        <v>2.98</v>
      </c>
      <c r="T9" s="24">
        <f t="shared" si="0"/>
        <v>3.61</v>
      </c>
    </row>
    <row r="10" spans="1:20" ht="15.6" x14ac:dyDescent="0.3">
      <c r="S10" t="s">
        <v>179</v>
      </c>
      <c r="T10" s="15">
        <f>SUM(T2:T9)</f>
        <v>246.35000000000008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482C-2E24-489A-BE6C-4EE1300DE224}">
  <dimension ref="A1:T6"/>
  <sheetViews>
    <sheetView topLeftCell="E1" workbookViewId="0">
      <selection activeCell="P7" sqref="P7"/>
    </sheetView>
  </sheetViews>
  <sheetFormatPr defaultRowHeight="15" x14ac:dyDescent="0.25"/>
  <cols>
    <col min="2" max="2" width="16" bestFit="1" customWidth="1"/>
    <col min="4" max="4" width="28.26953125" customWidth="1"/>
    <col min="6" max="6" width="30" customWidth="1"/>
    <col min="8" max="8" width="59.08984375" customWidth="1"/>
    <col min="10" max="10" width="16" bestFit="1" customWidth="1"/>
    <col min="16" max="16" width="8.7265625" style="14"/>
    <col min="17" max="17" width="24.90625" bestFit="1" customWidth="1"/>
    <col min="18" max="18" width="28.26953125" customWidth="1"/>
  </cols>
  <sheetData>
    <row r="1" spans="1:20" ht="46.8" x14ac:dyDescent="0.3">
      <c r="A1" s="2" t="s">
        <v>0</v>
      </c>
      <c r="B1" s="3" t="s">
        <v>1</v>
      </c>
      <c r="C1" s="2" t="s">
        <v>3</v>
      </c>
      <c r="D1" s="10" t="s">
        <v>4</v>
      </c>
      <c r="E1" s="4" t="s">
        <v>5</v>
      </c>
      <c r="F1" s="10" t="s">
        <v>6</v>
      </c>
      <c r="G1" s="4" t="s">
        <v>7</v>
      </c>
      <c r="H1" s="10" t="s">
        <v>11</v>
      </c>
      <c r="I1" s="4" t="s">
        <v>12</v>
      </c>
      <c r="J1" s="3" t="s">
        <v>13</v>
      </c>
      <c r="K1" s="2" t="s">
        <v>14</v>
      </c>
      <c r="L1" s="4" t="s">
        <v>15</v>
      </c>
      <c r="M1" s="2" t="s">
        <v>16</v>
      </c>
      <c r="N1" s="5" t="s">
        <v>17</v>
      </c>
      <c r="O1" s="5" t="s">
        <v>18</v>
      </c>
      <c r="P1" s="12" t="s">
        <v>175</v>
      </c>
      <c r="Q1" s="3" t="s">
        <v>19</v>
      </c>
      <c r="R1" s="10" t="s">
        <v>20</v>
      </c>
      <c r="S1" s="4" t="s">
        <v>21</v>
      </c>
      <c r="T1" s="1"/>
    </row>
    <row r="2" spans="1:20" ht="90" x14ac:dyDescent="0.25">
      <c r="A2" s="6">
        <v>369288</v>
      </c>
      <c r="B2" s="7">
        <v>43930.674305555556</v>
      </c>
      <c r="C2" s="6">
        <v>10551</v>
      </c>
      <c r="D2" s="11" t="s">
        <v>64</v>
      </c>
      <c r="E2" s="8" t="s">
        <v>65</v>
      </c>
      <c r="F2" s="11" t="s">
        <v>22</v>
      </c>
      <c r="G2" s="8" t="s">
        <v>66</v>
      </c>
      <c r="H2" s="11" t="s">
        <v>67</v>
      </c>
      <c r="I2" s="8" t="s">
        <v>68</v>
      </c>
      <c r="J2" s="7">
        <v>43931.626388888886</v>
      </c>
      <c r="K2" s="6">
        <v>102.15</v>
      </c>
      <c r="L2" s="8" t="s">
        <v>69</v>
      </c>
      <c r="M2" s="6">
        <v>417567</v>
      </c>
      <c r="N2" s="9">
        <v>20.43</v>
      </c>
      <c r="O2" s="9">
        <v>102.15</v>
      </c>
      <c r="P2" s="13">
        <f>SUM(N2:O2)</f>
        <v>122.58000000000001</v>
      </c>
      <c r="Q2" s="7">
        <v>43963.708333333336</v>
      </c>
      <c r="R2" s="11" t="s">
        <v>70</v>
      </c>
      <c r="S2" s="8" t="s">
        <v>71</v>
      </c>
    </row>
    <row r="3" spans="1:20" ht="60" x14ac:dyDescent="0.25">
      <c r="A3" s="6">
        <v>369318</v>
      </c>
      <c r="B3" s="7">
        <v>43935.470833333333</v>
      </c>
      <c r="C3" s="6">
        <v>10551</v>
      </c>
      <c r="D3" s="11" t="s">
        <v>64</v>
      </c>
      <c r="E3" s="8" t="s">
        <v>65</v>
      </c>
      <c r="F3" s="11" t="s">
        <v>22</v>
      </c>
      <c r="G3" s="8" t="s">
        <v>25</v>
      </c>
      <c r="H3" s="11" t="s">
        <v>73</v>
      </c>
      <c r="I3" s="8" t="s">
        <v>74</v>
      </c>
      <c r="J3" s="7">
        <v>43935.566666666666</v>
      </c>
      <c r="K3" s="6">
        <v>180</v>
      </c>
      <c r="L3" s="8" t="s">
        <v>75</v>
      </c>
      <c r="M3" s="6">
        <v>417600</v>
      </c>
      <c r="N3" s="9">
        <v>36</v>
      </c>
      <c r="O3" s="9">
        <v>180</v>
      </c>
      <c r="P3" s="13">
        <f t="shared" ref="P3:P4" si="0">SUM(N3:O3)</f>
        <v>216</v>
      </c>
      <c r="Q3" s="7">
        <v>43964.708333333336</v>
      </c>
      <c r="R3" s="11" t="s">
        <v>76</v>
      </c>
      <c r="S3" s="8" t="s">
        <v>71</v>
      </c>
    </row>
    <row r="4" spans="1:20" ht="60" x14ac:dyDescent="0.25">
      <c r="A4" s="6">
        <v>371229</v>
      </c>
      <c r="B4" s="7">
        <v>43984.682638888888</v>
      </c>
      <c r="C4" s="6">
        <v>10551</v>
      </c>
      <c r="D4" s="11" t="s">
        <v>64</v>
      </c>
      <c r="E4" s="8" t="s">
        <v>65</v>
      </c>
      <c r="F4" s="11" t="s">
        <v>99</v>
      </c>
      <c r="G4" s="8" t="s">
        <v>100</v>
      </c>
      <c r="H4" s="11" t="s">
        <v>99</v>
      </c>
      <c r="I4" s="8" t="s">
        <v>68</v>
      </c>
      <c r="J4" s="7">
        <v>44004.728472222225</v>
      </c>
      <c r="K4" s="6">
        <v>150</v>
      </c>
      <c r="L4" s="8" t="s">
        <v>75</v>
      </c>
      <c r="M4" s="6">
        <v>419669</v>
      </c>
      <c r="N4" s="9">
        <v>30</v>
      </c>
      <c r="O4" s="9">
        <v>150</v>
      </c>
      <c r="P4" s="13">
        <f t="shared" si="0"/>
        <v>180</v>
      </c>
      <c r="Q4" s="7">
        <v>43991.708333333336</v>
      </c>
      <c r="R4" s="11" t="s">
        <v>76</v>
      </c>
      <c r="S4" s="8" t="s">
        <v>71</v>
      </c>
    </row>
    <row r="5" spans="1:20" ht="15.6" x14ac:dyDescent="0.3">
      <c r="O5" t="s">
        <v>176</v>
      </c>
      <c r="P5" s="15">
        <f>SUM(P2:P4)</f>
        <v>518.58000000000004</v>
      </c>
    </row>
    <row r="6" spans="1:20" x14ac:dyDescent="0.25">
      <c r="O6" t="s">
        <v>177</v>
      </c>
      <c r="P6" s="14">
        <v>51.86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6C1A-8EBA-43A3-BA80-68C54CCD3557}">
  <dimension ref="A1:U15"/>
  <sheetViews>
    <sheetView topLeftCell="F9" zoomScale="80" zoomScaleNormal="80" workbookViewId="0">
      <selection activeCell="T15" sqref="T15"/>
    </sheetView>
  </sheetViews>
  <sheetFormatPr defaultRowHeight="15" x14ac:dyDescent="0.25"/>
  <cols>
    <col min="2" max="2" width="16.54296875" bestFit="1" customWidth="1"/>
    <col min="5" max="5" width="24" customWidth="1"/>
    <col min="12" max="12" width="39.1796875" customWidth="1"/>
    <col min="14" max="14" width="16.54296875" bestFit="1" customWidth="1"/>
    <col min="20" max="20" width="8.7265625" style="20"/>
  </cols>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U1" t="s">
        <v>21</v>
      </c>
    </row>
    <row r="2" spans="1:21" ht="60" x14ac:dyDescent="0.25">
      <c r="A2" s="6">
        <v>369108</v>
      </c>
      <c r="B2" s="7">
        <v>43924</v>
      </c>
      <c r="C2" s="8" t="s">
        <v>44</v>
      </c>
      <c r="D2" s="6">
        <v>7776</v>
      </c>
      <c r="E2" s="11" t="s">
        <v>54</v>
      </c>
      <c r="F2" s="8" t="s">
        <v>55</v>
      </c>
      <c r="G2" s="11" t="s">
        <v>53</v>
      </c>
      <c r="H2" s="8" t="s">
        <v>46</v>
      </c>
      <c r="I2" s="8" t="s">
        <v>47</v>
      </c>
      <c r="J2" s="8" t="s">
        <v>40</v>
      </c>
      <c r="K2" s="8" t="s">
        <v>48</v>
      </c>
      <c r="L2" s="11" t="s">
        <v>49</v>
      </c>
      <c r="M2" s="8" t="s">
        <v>42</v>
      </c>
      <c r="N2" s="7">
        <v>43928.386111111111</v>
      </c>
      <c r="O2" s="6">
        <v>18</v>
      </c>
      <c r="P2" s="8" t="s">
        <v>43</v>
      </c>
      <c r="Q2" s="6">
        <v>417344</v>
      </c>
      <c r="R2" s="9">
        <v>3.6</v>
      </c>
      <c r="S2" s="9">
        <v>17.14</v>
      </c>
      <c r="T2" s="21">
        <f>(R2+S2)</f>
        <v>20.740000000000002</v>
      </c>
      <c r="U2" s="8" t="s">
        <v>31</v>
      </c>
    </row>
    <row r="3" spans="1:21" ht="60" x14ac:dyDescent="0.25">
      <c r="A3" s="6">
        <v>369856</v>
      </c>
      <c r="B3" s="7">
        <v>43951</v>
      </c>
      <c r="C3" s="8" t="s">
        <v>44</v>
      </c>
      <c r="D3" s="6">
        <v>7776</v>
      </c>
      <c r="E3" s="11" t="s">
        <v>54</v>
      </c>
      <c r="F3" s="8" t="s">
        <v>55</v>
      </c>
      <c r="G3" s="11" t="s">
        <v>53</v>
      </c>
      <c r="H3" s="8" t="s">
        <v>46</v>
      </c>
      <c r="I3" s="8" t="s">
        <v>47</v>
      </c>
      <c r="J3" s="8" t="s">
        <v>40</v>
      </c>
      <c r="K3" s="8" t="s">
        <v>48</v>
      </c>
      <c r="L3" s="11" t="s">
        <v>49</v>
      </c>
      <c r="M3" s="8" t="s">
        <v>42</v>
      </c>
      <c r="N3" s="7">
        <v>43955.638194444444</v>
      </c>
      <c r="O3" s="6">
        <v>18</v>
      </c>
      <c r="P3" s="8" t="s">
        <v>43</v>
      </c>
      <c r="Q3" s="6">
        <v>418161</v>
      </c>
      <c r="R3" s="9">
        <v>3.6</v>
      </c>
      <c r="S3" s="9">
        <v>17.14</v>
      </c>
      <c r="T3" s="21">
        <f t="shared" ref="T3:T14" si="0">(R3+S3)</f>
        <v>20.740000000000002</v>
      </c>
      <c r="U3" s="8" t="s">
        <v>31</v>
      </c>
    </row>
    <row r="4" spans="1:21" ht="60" x14ac:dyDescent="0.25">
      <c r="A4" s="6">
        <v>370810</v>
      </c>
      <c r="B4" s="7">
        <v>43979</v>
      </c>
      <c r="C4" s="8" t="s">
        <v>44</v>
      </c>
      <c r="D4" s="6">
        <v>7776</v>
      </c>
      <c r="E4" s="11" t="s">
        <v>54</v>
      </c>
      <c r="F4" s="8" t="s">
        <v>55</v>
      </c>
      <c r="G4" s="11" t="s">
        <v>53</v>
      </c>
      <c r="H4" s="8" t="s">
        <v>46</v>
      </c>
      <c r="I4" s="8" t="s">
        <v>47</v>
      </c>
      <c r="J4" s="8" t="s">
        <v>40</v>
      </c>
      <c r="K4" s="8" t="s">
        <v>48</v>
      </c>
      <c r="L4" s="11" t="s">
        <v>49</v>
      </c>
      <c r="M4" s="8" t="s">
        <v>42</v>
      </c>
      <c r="N4" s="7">
        <v>43983.575694444444</v>
      </c>
      <c r="O4" s="6">
        <v>18</v>
      </c>
      <c r="P4" s="8" t="s">
        <v>43</v>
      </c>
      <c r="Q4" s="6">
        <v>419224</v>
      </c>
      <c r="R4" s="9">
        <v>3.6</v>
      </c>
      <c r="S4" s="9">
        <v>17.14</v>
      </c>
      <c r="T4" s="21">
        <f t="shared" si="0"/>
        <v>20.740000000000002</v>
      </c>
      <c r="U4" s="8" t="s">
        <v>31</v>
      </c>
    </row>
    <row r="5" spans="1:21" ht="60" x14ac:dyDescent="0.25">
      <c r="A5" s="6">
        <v>372146</v>
      </c>
      <c r="B5" s="7">
        <v>44006</v>
      </c>
      <c r="C5" s="8" t="s">
        <v>44</v>
      </c>
      <c r="D5" s="6">
        <v>7776</v>
      </c>
      <c r="E5" s="11" t="s">
        <v>54</v>
      </c>
      <c r="F5" s="8" t="s">
        <v>55</v>
      </c>
      <c r="G5" s="11" t="s">
        <v>53</v>
      </c>
      <c r="H5" s="8" t="s">
        <v>46</v>
      </c>
      <c r="I5" s="8" t="s">
        <v>47</v>
      </c>
      <c r="J5" s="8" t="s">
        <v>40</v>
      </c>
      <c r="K5" s="8" t="s">
        <v>48</v>
      </c>
      <c r="L5" s="11" t="s">
        <v>49</v>
      </c>
      <c r="M5" s="8" t="s">
        <v>42</v>
      </c>
      <c r="N5" s="7">
        <v>44012.444444444445</v>
      </c>
      <c r="O5" s="6">
        <v>18</v>
      </c>
      <c r="P5" s="8" t="s">
        <v>43</v>
      </c>
      <c r="Q5" s="6">
        <v>420907</v>
      </c>
      <c r="R5" s="9">
        <v>3.6</v>
      </c>
      <c r="S5" s="9">
        <v>17.14</v>
      </c>
      <c r="T5" s="21">
        <f t="shared" si="0"/>
        <v>20.740000000000002</v>
      </c>
      <c r="U5" s="8" t="s">
        <v>31</v>
      </c>
    </row>
    <row r="6" spans="1:21" ht="60" x14ac:dyDescent="0.25">
      <c r="A6" s="6">
        <v>373460</v>
      </c>
      <c r="B6" s="7">
        <v>44035</v>
      </c>
      <c r="C6" s="8" t="s">
        <v>44</v>
      </c>
      <c r="D6" s="6">
        <v>7776</v>
      </c>
      <c r="E6" s="11" t="s">
        <v>54</v>
      </c>
      <c r="F6" s="8" t="s">
        <v>55</v>
      </c>
      <c r="G6" s="11" t="s">
        <v>53</v>
      </c>
      <c r="H6" s="8" t="s">
        <v>46</v>
      </c>
      <c r="I6" s="8" t="s">
        <v>47</v>
      </c>
      <c r="J6" s="8" t="s">
        <v>40</v>
      </c>
      <c r="K6" s="8" t="s">
        <v>48</v>
      </c>
      <c r="L6" s="11" t="s">
        <v>49</v>
      </c>
      <c r="M6" s="8" t="s">
        <v>42</v>
      </c>
      <c r="N6" s="7">
        <v>44040.531944444447</v>
      </c>
      <c r="O6" s="6">
        <v>18</v>
      </c>
      <c r="P6" s="8" t="s">
        <v>43</v>
      </c>
      <c r="Q6" s="6">
        <v>422478</v>
      </c>
      <c r="R6" s="9">
        <v>3.6</v>
      </c>
      <c r="S6" s="9">
        <v>17.14</v>
      </c>
      <c r="T6" s="21">
        <f t="shared" si="0"/>
        <v>20.740000000000002</v>
      </c>
      <c r="U6" s="8" t="s">
        <v>31</v>
      </c>
    </row>
    <row r="7" spans="1:21" ht="60" x14ac:dyDescent="0.25">
      <c r="A7" s="6">
        <v>374907</v>
      </c>
      <c r="B7" s="7">
        <v>44064</v>
      </c>
      <c r="C7" s="8" t="s">
        <v>44</v>
      </c>
      <c r="D7" s="6">
        <v>7776</v>
      </c>
      <c r="E7" s="11" t="s">
        <v>54</v>
      </c>
      <c r="F7" s="8" t="s">
        <v>55</v>
      </c>
      <c r="G7" s="11" t="s">
        <v>53</v>
      </c>
      <c r="H7" s="8" t="s">
        <v>46</v>
      </c>
      <c r="I7" s="8" t="s">
        <v>47</v>
      </c>
      <c r="J7" s="8" t="s">
        <v>40</v>
      </c>
      <c r="K7" s="8" t="s">
        <v>48</v>
      </c>
      <c r="L7" s="11" t="s">
        <v>49</v>
      </c>
      <c r="M7" s="8" t="s">
        <v>42</v>
      </c>
      <c r="N7" s="7">
        <v>44075.396527777775</v>
      </c>
      <c r="O7" s="6">
        <v>18</v>
      </c>
      <c r="P7" s="8" t="s">
        <v>43</v>
      </c>
      <c r="Q7" s="6">
        <v>424231</v>
      </c>
      <c r="R7" s="9">
        <v>3.6</v>
      </c>
      <c r="S7" s="9">
        <v>17.14</v>
      </c>
      <c r="T7" s="21">
        <f t="shared" si="0"/>
        <v>20.740000000000002</v>
      </c>
      <c r="U7" s="8" t="s">
        <v>31</v>
      </c>
    </row>
    <row r="8" spans="1:21" ht="60" x14ac:dyDescent="0.25">
      <c r="A8" s="6">
        <v>377012</v>
      </c>
      <c r="B8" s="7">
        <v>44098</v>
      </c>
      <c r="C8" s="8" t="s">
        <v>44</v>
      </c>
      <c r="D8" s="6">
        <v>7776</v>
      </c>
      <c r="E8" s="11" t="s">
        <v>54</v>
      </c>
      <c r="F8" s="8" t="s">
        <v>55</v>
      </c>
      <c r="G8" s="11" t="s">
        <v>53</v>
      </c>
      <c r="H8" s="8" t="s">
        <v>46</v>
      </c>
      <c r="I8" s="8" t="s">
        <v>47</v>
      </c>
      <c r="J8" s="8" t="s">
        <v>40</v>
      </c>
      <c r="K8" s="8" t="s">
        <v>48</v>
      </c>
      <c r="L8" s="11" t="s">
        <v>49</v>
      </c>
      <c r="M8" s="8" t="s">
        <v>42</v>
      </c>
      <c r="N8" s="7">
        <v>44120.370138888888</v>
      </c>
      <c r="O8" s="6">
        <v>18</v>
      </c>
      <c r="P8" s="8" t="s">
        <v>43</v>
      </c>
      <c r="Q8" s="6">
        <v>426708</v>
      </c>
      <c r="R8" s="9">
        <v>3.6</v>
      </c>
      <c r="S8" s="9">
        <v>17.14</v>
      </c>
      <c r="T8" s="21">
        <f t="shared" si="0"/>
        <v>20.740000000000002</v>
      </c>
      <c r="U8" s="8" t="s">
        <v>31</v>
      </c>
    </row>
    <row r="9" spans="1:21" ht="60" x14ac:dyDescent="0.25">
      <c r="A9" s="6">
        <v>379288</v>
      </c>
      <c r="B9" s="7">
        <v>44144</v>
      </c>
      <c r="C9" s="8" t="s">
        <v>44</v>
      </c>
      <c r="D9" s="6">
        <v>7776</v>
      </c>
      <c r="E9" s="11" t="s">
        <v>54</v>
      </c>
      <c r="F9" s="8" t="s">
        <v>55</v>
      </c>
      <c r="G9" s="11" t="s">
        <v>53</v>
      </c>
      <c r="H9" s="8" t="s">
        <v>46</v>
      </c>
      <c r="I9" s="8" t="s">
        <v>47</v>
      </c>
      <c r="J9" s="8" t="s">
        <v>40</v>
      </c>
      <c r="K9" s="8" t="s">
        <v>48</v>
      </c>
      <c r="L9" s="11" t="s">
        <v>49</v>
      </c>
      <c r="M9" s="8" t="s">
        <v>42</v>
      </c>
      <c r="N9" s="7">
        <v>44147.619444444441</v>
      </c>
      <c r="O9" s="6">
        <v>18</v>
      </c>
      <c r="P9" s="8" t="s">
        <v>43</v>
      </c>
      <c r="Q9" s="6">
        <v>429706</v>
      </c>
      <c r="R9" s="9">
        <v>3.6</v>
      </c>
      <c r="S9" s="9">
        <v>17.14</v>
      </c>
      <c r="T9" s="21">
        <f t="shared" si="0"/>
        <v>20.740000000000002</v>
      </c>
      <c r="U9" s="8" t="s">
        <v>31</v>
      </c>
    </row>
    <row r="10" spans="1:21" ht="60" x14ac:dyDescent="0.25">
      <c r="A10" s="6">
        <v>380513</v>
      </c>
      <c r="B10" s="7">
        <v>44170</v>
      </c>
      <c r="C10" s="8" t="s">
        <v>44</v>
      </c>
      <c r="D10" s="6">
        <v>7776</v>
      </c>
      <c r="E10" s="11" t="s">
        <v>54</v>
      </c>
      <c r="F10" s="8" t="s">
        <v>55</v>
      </c>
      <c r="G10" s="11" t="s">
        <v>53</v>
      </c>
      <c r="H10" s="8" t="s">
        <v>46</v>
      </c>
      <c r="I10" s="8" t="s">
        <v>47</v>
      </c>
      <c r="J10" s="8" t="s">
        <v>40</v>
      </c>
      <c r="K10" s="8" t="s">
        <v>48</v>
      </c>
      <c r="L10" s="11" t="s">
        <v>49</v>
      </c>
      <c r="M10" s="8" t="s">
        <v>42</v>
      </c>
      <c r="N10" s="7">
        <v>44183.402083333334</v>
      </c>
      <c r="O10" s="6">
        <v>18</v>
      </c>
      <c r="P10" s="8" t="s">
        <v>43</v>
      </c>
      <c r="Q10" s="6">
        <v>431182</v>
      </c>
      <c r="R10" s="9">
        <v>3.6</v>
      </c>
      <c r="S10" s="9">
        <v>17.14</v>
      </c>
      <c r="T10" s="21">
        <f t="shared" si="0"/>
        <v>20.740000000000002</v>
      </c>
      <c r="U10" s="8" t="s">
        <v>31</v>
      </c>
    </row>
    <row r="11" spans="1:21" ht="60" x14ac:dyDescent="0.25">
      <c r="A11" s="6">
        <v>382140</v>
      </c>
      <c r="B11" s="7">
        <v>44207</v>
      </c>
      <c r="C11" s="8" t="s">
        <v>44</v>
      </c>
      <c r="D11" s="6">
        <v>7776</v>
      </c>
      <c r="E11" s="11" t="s">
        <v>54</v>
      </c>
      <c r="F11" s="8" t="s">
        <v>55</v>
      </c>
      <c r="G11" s="11" t="s">
        <v>53</v>
      </c>
      <c r="H11" s="8" t="s">
        <v>46</v>
      </c>
      <c r="I11" s="8" t="s">
        <v>47</v>
      </c>
      <c r="J11" s="8" t="s">
        <v>40</v>
      </c>
      <c r="K11" s="8" t="s">
        <v>48</v>
      </c>
      <c r="L11" s="11" t="s">
        <v>49</v>
      </c>
      <c r="M11" s="8" t="s">
        <v>42</v>
      </c>
      <c r="N11" s="7">
        <v>44209.515277777777</v>
      </c>
      <c r="O11" s="6">
        <v>18</v>
      </c>
      <c r="P11" s="8" t="s">
        <v>43</v>
      </c>
      <c r="Q11" s="6">
        <v>433033</v>
      </c>
      <c r="R11" s="9">
        <v>3.6</v>
      </c>
      <c r="S11" s="9">
        <v>17.14</v>
      </c>
      <c r="T11" s="21">
        <f t="shared" si="0"/>
        <v>20.740000000000002</v>
      </c>
      <c r="U11" s="8" t="s">
        <v>31</v>
      </c>
    </row>
    <row r="12" spans="1:21" ht="60" x14ac:dyDescent="0.25">
      <c r="A12" s="6">
        <v>383526</v>
      </c>
      <c r="B12" s="7">
        <v>44233</v>
      </c>
      <c r="C12" s="8" t="s">
        <v>44</v>
      </c>
      <c r="D12" s="6">
        <v>7776</v>
      </c>
      <c r="E12" s="11" t="s">
        <v>54</v>
      </c>
      <c r="F12" s="8" t="s">
        <v>55</v>
      </c>
      <c r="G12" s="11" t="s">
        <v>53</v>
      </c>
      <c r="H12" s="8" t="s">
        <v>46</v>
      </c>
      <c r="I12" s="8" t="s">
        <v>47</v>
      </c>
      <c r="J12" s="8" t="s">
        <v>40</v>
      </c>
      <c r="K12" s="8" t="s">
        <v>48</v>
      </c>
      <c r="L12" s="11" t="s">
        <v>49</v>
      </c>
      <c r="M12" s="8" t="s">
        <v>42</v>
      </c>
      <c r="N12" s="7">
        <v>44236.538194444445</v>
      </c>
      <c r="O12" s="6">
        <v>18</v>
      </c>
      <c r="P12" s="8" t="s">
        <v>43</v>
      </c>
      <c r="Q12" s="6">
        <v>434633</v>
      </c>
      <c r="R12" s="9">
        <v>3.6</v>
      </c>
      <c r="S12" s="9">
        <v>17.14</v>
      </c>
      <c r="T12" s="21">
        <f t="shared" si="0"/>
        <v>20.740000000000002</v>
      </c>
      <c r="U12" s="8" t="s">
        <v>31</v>
      </c>
    </row>
    <row r="13" spans="1:21" ht="45" x14ac:dyDescent="0.25">
      <c r="A13" s="6">
        <v>369744</v>
      </c>
      <c r="B13" s="7">
        <v>43948.668749999997</v>
      </c>
      <c r="C13" s="8" t="s">
        <v>72</v>
      </c>
      <c r="D13" s="6">
        <v>3687</v>
      </c>
      <c r="E13" s="11" t="s">
        <v>83</v>
      </c>
      <c r="F13" s="8" t="s">
        <v>55</v>
      </c>
      <c r="G13" s="11" t="s">
        <v>22</v>
      </c>
      <c r="H13" s="8" t="s">
        <v>25</v>
      </c>
      <c r="I13" s="8" t="s">
        <v>84</v>
      </c>
      <c r="J13" s="8" t="s">
        <v>85</v>
      </c>
      <c r="K13" s="8" t="s">
        <v>22</v>
      </c>
      <c r="L13" s="11" t="s">
        <v>86</v>
      </c>
      <c r="M13" s="8" t="s">
        <v>68</v>
      </c>
      <c r="N13" s="7">
        <v>44028.664583333331</v>
      </c>
      <c r="O13" s="6">
        <v>28.67</v>
      </c>
      <c r="P13" s="8" t="s">
        <v>87</v>
      </c>
      <c r="Q13" s="6">
        <v>418044</v>
      </c>
      <c r="R13" s="9">
        <v>5.73</v>
      </c>
      <c r="S13" s="9">
        <v>21.77</v>
      </c>
      <c r="T13" s="21">
        <f t="shared" si="0"/>
        <v>27.5</v>
      </c>
    </row>
    <row r="14" spans="1:21" ht="60" x14ac:dyDescent="0.25">
      <c r="A14" s="6">
        <v>384726</v>
      </c>
      <c r="B14" s="7">
        <v>44257</v>
      </c>
      <c r="C14" s="8" t="s">
        <v>44</v>
      </c>
      <c r="D14" s="6">
        <v>7776</v>
      </c>
      <c r="E14" s="11" t="s">
        <v>54</v>
      </c>
      <c r="F14" s="8" t="s">
        <v>55</v>
      </c>
      <c r="G14" s="11" t="s">
        <v>53</v>
      </c>
      <c r="H14" s="8" t="s">
        <v>46</v>
      </c>
      <c r="I14" s="8" t="s">
        <v>47</v>
      </c>
      <c r="J14" s="8" t="s">
        <v>40</v>
      </c>
      <c r="K14" s="8" t="s">
        <v>48</v>
      </c>
      <c r="L14" s="11" t="s">
        <v>49</v>
      </c>
      <c r="M14" s="8" t="s">
        <v>42</v>
      </c>
      <c r="N14" s="7">
        <v>44263.335416666669</v>
      </c>
      <c r="O14" s="6">
        <v>18</v>
      </c>
      <c r="P14" s="8" t="s">
        <v>43</v>
      </c>
      <c r="Q14" s="6">
        <v>435982</v>
      </c>
      <c r="R14" s="9">
        <v>3.6</v>
      </c>
      <c r="S14" s="9">
        <v>17.14</v>
      </c>
      <c r="T14" s="21">
        <f t="shared" si="0"/>
        <v>20.740000000000002</v>
      </c>
      <c r="U14" s="8" t="s">
        <v>31</v>
      </c>
    </row>
    <row r="15" spans="1:21" ht="15.6" x14ac:dyDescent="0.3">
      <c r="S15" t="s">
        <v>176</v>
      </c>
      <c r="T15" s="23">
        <f>SUM(T2:T14)</f>
        <v>276.38000000000005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85BF-9E00-4E32-A7C7-0E53D5716439}">
  <dimension ref="A1:X19"/>
  <sheetViews>
    <sheetView topLeftCell="C16" zoomScale="70" zoomScaleNormal="70" workbookViewId="0">
      <selection activeCell="S19" sqref="S19"/>
    </sheetView>
  </sheetViews>
  <sheetFormatPr defaultRowHeight="15" x14ac:dyDescent="0.25"/>
  <cols>
    <col min="2" max="2" width="16.54296875" bestFit="1" customWidth="1"/>
    <col min="5" max="5" width="19.7265625" bestFit="1" customWidth="1"/>
    <col min="11" max="11" width="23.54296875" bestFit="1" customWidth="1"/>
    <col min="12" max="12" width="23.7265625" bestFit="1" customWidth="1"/>
    <col min="13" max="13" width="14.90625" bestFit="1" customWidth="1"/>
    <col min="14" max="14" width="16.54296875" bestFit="1" customWidth="1"/>
    <col min="18" max="19" width="14.26953125" bestFit="1" customWidth="1"/>
    <col min="20" max="20" width="14.26953125" style="18" customWidth="1"/>
    <col min="21" max="21" width="24.90625" bestFit="1" customWidth="1"/>
    <col min="22" max="22" width="19.1796875" bestFit="1" customWidth="1"/>
    <col min="23" max="23" width="10.6328125" bestFit="1" customWidth="1"/>
  </cols>
  <sheetData>
    <row r="1" spans="1:24" ht="46.8" x14ac:dyDescent="0.3">
      <c r="A1" s="2" t="s">
        <v>0</v>
      </c>
      <c r="B1" s="3" t="s">
        <v>1</v>
      </c>
      <c r="C1" s="4" t="s">
        <v>2</v>
      </c>
      <c r="D1" s="2" t="s">
        <v>3</v>
      </c>
      <c r="E1" s="10" t="s">
        <v>4</v>
      </c>
      <c r="F1" s="4" t="s">
        <v>5</v>
      </c>
      <c r="G1" s="10" t="s">
        <v>6</v>
      </c>
      <c r="H1" s="4" t="s">
        <v>7</v>
      </c>
      <c r="I1" s="4" t="s">
        <v>8</v>
      </c>
      <c r="J1" s="4" t="s">
        <v>9</v>
      </c>
      <c r="K1" s="4" t="s">
        <v>10</v>
      </c>
      <c r="L1" s="10" t="s">
        <v>11</v>
      </c>
      <c r="M1" s="4" t="s">
        <v>12</v>
      </c>
      <c r="N1" s="3" t="s">
        <v>13</v>
      </c>
      <c r="O1" s="2" t="s">
        <v>14</v>
      </c>
      <c r="P1" s="4" t="s">
        <v>15</v>
      </c>
      <c r="Q1" s="2" t="s">
        <v>16</v>
      </c>
      <c r="R1" s="5" t="s">
        <v>17</v>
      </c>
      <c r="S1" s="5" t="s">
        <v>18</v>
      </c>
      <c r="T1" s="16" t="s">
        <v>175</v>
      </c>
      <c r="U1" s="3" t="s">
        <v>19</v>
      </c>
      <c r="V1" s="10" t="s">
        <v>20</v>
      </c>
      <c r="W1" s="4" t="s">
        <v>21</v>
      </c>
      <c r="X1" s="1"/>
    </row>
    <row r="2" spans="1:24" ht="105" x14ac:dyDescent="0.25">
      <c r="A2" s="6">
        <v>368992</v>
      </c>
      <c r="B2" s="7">
        <v>43917.473611111112</v>
      </c>
      <c r="C2" s="8" t="s">
        <v>36</v>
      </c>
      <c r="D2" s="6">
        <v>7804</v>
      </c>
      <c r="E2" s="11" t="s">
        <v>37</v>
      </c>
      <c r="F2" s="8" t="s">
        <v>38</v>
      </c>
      <c r="G2" s="11" t="s">
        <v>22</v>
      </c>
      <c r="H2" s="8" t="s">
        <v>25</v>
      </c>
      <c r="I2" s="8" t="s">
        <v>39</v>
      </c>
      <c r="J2" s="8" t="s">
        <v>40</v>
      </c>
      <c r="K2" s="8" t="s">
        <v>22</v>
      </c>
      <c r="L2" s="11" t="s">
        <v>41</v>
      </c>
      <c r="M2" s="8" t="s">
        <v>42</v>
      </c>
      <c r="N2" s="7">
        <v>44042.681250000001</v>
      </c>
      <c r="O2" s="6">
        <v>337.3</v>
      </c>
      <c r="P2" s="8" t="s">
        <v>43</v>
      </c>
      <c r="Q2" s="6">
        <v>417184</v>
      </c>
      <c r="R2" s="9">
        <v>67.459999999999994</v>
      </c>
      <c r="S2" s="9">
        <v>321.24</v>
      </c>
      <c r="T2" s="17">
        <f>R2+S2</f>
        <v>388.7</v>
      </c>
      <c r="U2" s="7">
        <v>43949.708333333336</v>
      </c>
      <c r="V2" s="11" t="s">
        <v>43</v>
      </c>
      <c r="W2" s="8" t="s">
        <v>31</v>
      </c>
    </row>
    <row r="3" spans="1:24" ht="90" x14ac:dyDescent="0.25">
      <c r="A3" s="6">
        <v>369118</v>
      </c>
      <c r="B3" s="7">
        <v>43924</v>
      </c>
      <c r="C3" s="8" t="s">
        <v>44</v>
      </c>
      <c r="D3" s="6">
        <v>7804</v>
      </c>
      <c r="E3" s="11" t="s">
        <v>37</v>
      </c>
      <c r="F3" s="8" t="s">
        <v>38</v>
      </c>
      <c r="G3" s="11" t="s">
        <v>62</v>
      </c>
      <c r="H3" s="8" t="s">
        <v>46</v>
      </c>
      <c r="I3" s="8" t="s">
        <v>47</v>
      </c>
      <c r="J3" s="8" t="s">
        <v>40</v>
      </c>
      <c r="K3" s="8" t="s">
        <v>48</v>
      </c>
      <c r="L3" s="11" t="s">
        <v>49</v>
      </c>
      <c r="M3" s="8" t="s">
        <v>42</v>
      </c>
      <c r="N3" s="7">
        <v>43928.454861111109</v>
      </c>
      <c r="O3" s="6">
        <v>18</v>
      </c>
      <c r="P3" s="8" t="s">
        <v>43</v>
      </c>
      <c r="Q3" s="6">
        <v>417354</v>
      </c>
      <c r="R3" s="9">
        <v>3.6</v>
      </c>
      <c r="S3" s="9">
        <v>17.14</v>
      </c>
      <c r="T3" s="17">
        <f t="shared" ref="T3:T18" si="0">R3+S3</f>
        <v>20.740000000000002</v>
      </c>
      <c r="U3" s="7">
        <v>43931.999305555553</v>
      </c>
      <c r="V3" s="11" t="s">
        <v>43</v>
      </c>
      <c r="W3" s="8" t="s">
        <v>31</v>
      </c>
    </row>
    <row r="4" spans="1:24" ht="90" x14ac:dyDescent="0.25">
      <c r="A4" s="6">
        <v>369859</v>
      </c>
      <c r="B4" s="7">
        <v>43951</v>
      </c>
      <c r="C4" s="8" t="s">
        <v>44</v>
      </c>
      <c r="D4" s="6">
        <v>7804</v>
      </c>
      <c r="E4" s="11" t="s">
        <v>37</v>
      </c>
      <c r="F4" s="8" t="s">
        <v>38</v>
      </c>
      <c r="G4" s="11" t="s">
        <v>62</v>
      </c>
      <c r="H4" s="8" t="s">
        <v>46</v>
      </c>
      <c r="I4" s="8" t="s">
        <v>47</v>
      </c>
      <c r="J4" s="8" t="s">
        <v>40</v>
      </c>
      <c r="K4" s="8" t="s">
        <v>48</v>
      </c>
      <c r="L4" s="11" t="s">
        <v>49</v>
      </c>
      <c r="M4" s="8" t="s">
        <v>42</v>
      </c>
      <c r="N4" s="7">
        <v>43956.444444444445</v>
      </c>
      <c r="O4" s="6">
        <v>18</v>
      </c>
      <c r="P4" s="8" t="s">
        <v>43</v>
      </c>
      <c r="Q4" s="6">
        <v>418164</v>
      </c>
      <c r="R4" s="9">
        <v>3.6</v>
      </c>
      <c r="S4" s="9">
        <v>17.14</v>
      </c>
      <c r="T4" s="17">
        <f t="shared" si="0"/>
        <v>20.740000000000002</v>
      </c>
      <c r="U4" s="7">
        <v>43958.708333333336</v>
      </c>
      <c r="V4" s="11" t="s">
        <v>43</v>
      </c>
      <c r="W4" s="8" t="s">
        <v>31</v>
      </c>
    </row>
    <row r="5" spans="1:24" ht="90" x14ac:dyDescent="0.25">
      <c r="A5" s="6">
        <v>370887</v>
      </c>
      <c r="B5" s="7">
        <v>43980</v>
      </c>
      <c r="C5" s="8" t="s">
        <v>44</v>
      </c>
      <c r="D5" s="6">
        <v>7804</v>
      </c>
      <c r="E5" s="11" t="s">
        <v>37</v>
      </c>
      <c r="F5" s="8" t="s">
        <v>38</v>
      </c>
      <c r="G5" s="11" t="s">
        <v>62</v>
      </c>
      <c r="H5" s="8" t="s">
        <v>46</v>
      </c>
      <c r="I5" s="8" t="s">
        <v>47</v>
      </c>
      <c r="J5" s="8" t="s">
        <v>40</v>
      </c>
      <c r="K5" s="8" t="s">
        <v>48</v>
      </c>
      <c r="L5" s="11" t="s">
        <v>49</v>
      </c>
      <c r="M5" s="8" t="s">
        <v>42</v>
      </c>
      <c r="N5" s="7">
        <v>43984.40902777778</v>
      </c>
      <c r="O5" s="6">
        <v>18</v>
      </c>
      <c r="P5" s="8" t="s">
        <v>43</v>
      </c>
      <c r="Q5" s="6">
        <v>419305</v>
      </c>
      <c r="R5" s="9">
        <v>3.6</v>
      </c>
      <c r="S5" s="9">
        <v>17.14</v>
      </c>
      <c r="T5" s="17">
        <f t="shared" si="0"/>
        <v>20.740000000000002</v>
      </c>
      <c r="U5" s="7">
        <v>43987.708333333336</v>
      </c>
      <c r="V5" s="11" t="s">
        <v>43</v>
      </c>
      <c r="W5" s="8" t="s">
        <v>31</v>
      </c>
    </row>
    <row r="6" spans="1:24" ht="90" x14ac:dyDescent="0.25">
      <c r="A6" s="6">
        <v>372203</v>
      </c>
      <c r="B6" s="7">
        <v>44007</v>
      </c>
      <c r="C6" s="8" t="s">
        <v>44</v>
      </c>
      <c r="D6" s="6">
        <v>7804</v>
      </c>
      <c r="E6" s="11" t="s">
        <v>37</v>
      </c>
      <c r="F6" s="8" t="s">
        <v>38</v>
      </c>
      <c r="G6" s="11" t="s">
        <v>62</v>
      </c>
      <c r="H6" s="8" t="s">
        <v>46</v>
      </c>
      <c r="I6" s="8" t="s">
        <v>47</v>
      </c>
      <c r="J6" s="8" t="s">
        <v>40</v>
      </c>
      <c r="K6" s="8" t="s">
        <v>48</v>
      </c>
      <c r="L6" s="11" t="s">
        <v>49</v>
      </c>
      <c r="M6" s="8" t="s">
        <v>42</v>
      </c>
      <c r="N6" s="7">
        <v>44013.574999999997</v>
      </c>
      <c r="O6" s="6">
        <v>18</v>
      </c>
      <c r="P6" s="8" t="s">
        <v>43</v>
      </c>
      <c r="Q6" s="6">
        <v>420973</v>
      </c>
      <c r="R6" s="9">
        <v>3.6</v>
      </c>
      <c r="S6" s="9">
        <v>17.14</v>
      </c>
      <c r="T6" s="17">
        <f t="shared" si="0"/>
        <v>20.740000000000002</v>
      </c>
      <c r="U6" s="7">
        <v>44014.708333333336</v>
      </c>
      <c r="V6" s="11" t="s">
        <v>43</v>
      </c>
      <c r="W6" s="8" t="s">
        <v>31</v>
      </c>
    </row>
    <row r="7" spans="1:24" ht="90" x14ac:dyDescent="0.25">
      <c r="A7" s="6">
        <v>373565</v>
      </c>
      <c r="B7" s="7">
        <v>44037</v>
      </c>
      <c r="C7" s="8" t="s">
        <v>44</v>
      </c>
      <c r="D7" s="6">
        <v>7804</v>
      </c>
      <c r="E7" s="11" t="s">
        <v>37</v>
      </c>
      <c r="F7" s="8" t="s">
        <v>38</v>
      </c>
      <c r="G7" s="11" t="s">
        <v>62</v>
      </c>
      <c r="H7" s="8" t="s">
        <v>46</v>
      </c>
      <c r="I7" s="8" t="s">
        <v>47</v>
      </c>
      <c r="J7" s="8" t="s">
        <v>40</v>
      </c>
      <c r="K7" s="8" t="s">
        <v>48</v>
      </c>
      <c r="L7" s="11" t="s">
        <v>49</v>
      </c>
      <c r="M7" s="8" t="s">
        <v>42</v>
      </c>
      <c r="N7" s="7">
        <v>44046.479166666664</v>
      </c>
      <c r="O7" s="6">
        <v>18</v>
      </c>
      <c r="P7" s="8" t="s">
        <v>43</v>
      </c>
      <c r="Q7" s="6">
        <v>422604</v>
      </c>
      <c r="R7" s="9">
        <v>3.6</v>
      </c>
      <c r="S7" s="9">
        <v>17.14</v>
      </c>
      <c r="T7" s="17">
        <f t="shared" si="0"/>
        <v>20.740000000000002</v>
      </c>
      <c r="U7" s="7">
        <v>44044.999305555553</v>
      </c>
      <c r="V7" s="11" t="s">
        <v>43</v>
      </c>
      <c r="W7" s="8" t="s">
        <v>31</v>
      </c>
    </row>
    <row r="8" spans="1:24" ht="105" x14ac:dyDescent="0.25">
      <c r="A8" s="6">
        <v>373856</v>
      </c>
      <c r="B8" s="7">
        <v>44043.379861111112</v>
      </c>
      <c r="C8" s="8" t="s">
        <v>109</v>
      </c>
      <c r="D8" s="6">
        <v>7804</v>
      </c>
      <c r="E8" s="11" t="s">
        <v>37</v>
      </c>
      <c r="F8" s="8" t="s">
        <v>38</v>
      </c>
      <c r="G8" s="11" t="s">
        <v>22</v>
      </c>
      <c r="H8" s="8" t="s">
        <v>25</v>
      </c>
      <c r="I8" s="8" t="s">
        <v>39</v>
      </c>
      <c r="J8" s="8" t="s">
        <v>40</v>
      </c>
      <c r="K8" s="8" t="s">
        <v>22</v>
      </c>
      <c r="L8" s="11" t="s">
        <v>41</v>
      </c>
      <c r="M8" s="8" t="s">
        <v>42</v>
      </c>
      <c r="N8" s="7">
        <v>44048.634722222225</v>
      </c>
      <c r="O8" s="6">
        <v>28.11</v>
      </c>
      <c r="P8" s="8" t="s">
        <v>43</v>
      </c>
      <c r="Q8" s="6">
        <v>422954</v>
      </c>
      <c r="R8" s="9">
        <v>5.62</v>
      </c>
      <c r="S8" s="9">
        <v>26.77</v>
      </c>
      <c r="T8" s="17">
        <f t="shared" si="0"/>
        <v>32.39</v>
      </c>
      <c r="U8" s="7">
        <v>44071.708333333336</v>
      </c>
      <c r="V8" s="11" t="s">
        <v>43</v>
      </c>
      <c r="W8" s="8" t="s">
        <v>31</v>
      </c>
    </row>
    <row r="9" spans="1:24" ht="90" x14ac:dyDescent="0.25">
      <c r="A9" s="6">
        <v>375294</v>
      </c>
      <c r="B9" s="7">
        <v>44070</v>
      </c>
      <c r="C9" s="8" t="s">
        <v>44</v>
      </c>
      <c r="D9" s="6">
        <v>7804</v>
      </c>
      <c r="E9" s="11" t="s">
        <v>37</v>
      </c>
      <c r="F9" s="8" t="s">
        <v>38</v>
      </c>
      <c r="G9" s="11" t="s">
        <v>62</v>
      </c>
      <c r="H9" s="8" t="s">
        <v>46</v>
      </c>
      <c r="I9" s="8" t="s">
        <v>47</v>
      </c>
      <c r="J9" s="8" t="s">
        <v>40</v>
      </c>
      <c r="K9" s="8" t="s">
        <v>48</v>
      </c>
      <c r="L9" s="11" t="s">
        <v>49</v>
      </c>
      <c r="M9" s="8" t="s">
        <v>42</v>
      </c>
      <c r="N9" s="7">
        <v>44076.59097222222</v>
      </c>
      <c r="O9" s="6">
        <v>18</v>
      </c>
      <c r="P9" s="8" t="s">
        <v>43</v>
      </c>
      <c r="Q9" s="6">
        <v>424663</v>
      </c>
      <c r="R9" s="9">
        <v>3.6</v>
      </c>
      <c r="S9" s="9">
        <v>17.14</v>
      </c>
      <c r="T9" s="17">
        <f t="shared" si="0"/>
        <v>20.740000000000002</v>
      </c>
      <c r="U9" s="7">
        <v>44077.708333333336</v>
      </c>
      <c r="V9" s="11" t="s">
        <v>43</v>
      </c>
      <c r="W9" s="8" t="s">
        <v>31</v>
      </c>
    </row>
    <row r="10" spans="1:24" ht="90" x14ac:dyDescent="0.25">
      <c r="A10" s="6">
        <v>377094</v>
      </c>
      <c r="B10" s="7">
        <v>44099</v>
      </c>
      <c r="C10" s="8" t="s">
        <v>44</v>
      </c>
      <c r="D10" s="6">
        <v>7804</v>
      </c>
      <c r="E10" s="11" t="s">
        <v>37</v>
      </c>
      <c r="F10" s="8" t="s">
        <v>38</v>
      </c>
      <c r="G10" s="11" t="s">
        <v>62</v>
      </c>
      <c r="H10" s="8" t="s">
        <v>46</v>
      </c>
      <c r="I10" s="8" t="s">
        <v>47</v>
      </c>
      <c r="J10" s="8" t="s">
        <v>40</v>
      </c>
      <c r="K10" s="8" t="s">
        <v>48</v>
      </c>
      <c r="L10" s="11" t="s">
        <v>49</v>
      </c>
      <c r="M10" s="8" t="s">
        <v>42</v>
      </c>
      <c r="N10" s="7">
        <v>44120.53125</v>
      </c>
      <c r="O10" s="6">
        <v>18</v>
      </c>
      <c r="P10" s="8" t="s">
        <v>43</v>
      </c>
      <c r="Q10" s="6">
        <v>426815</v>
      </c>
      <c r="R10" s="9">
        <v>3.6</v>
      </c>
      <c r="S10" s="9">
        <v>17.14</v>
      </c>
      <c r="T10" s="17">
        <f t="shared" si="0"/>
        <v>20.740000000000002</v>
      </c>
      <c r="U10" s="7">
        <v>44106.708333333336</v>
      </c>
      <c r="V10" s="11" t="s">
        <v>43</v>
      </c>
      <c r="W10" s="8" t="s">
        <v>31</v>
      </c>
    </row>
    <row r="11" spans="1:24" ht="90" x14ac:dyDescent="0.25">
      <c r="A11" s="6">
        <v>379291</v>
      </c>
      <c r="B11" s="7">
        <v>44144</v>
      </c>
      <c r="C11" s="8" t="s">
        <v>44</v>
      </c>
      <c r="D11" s="6">
        <v>7804</v>
      </c>
      <c r="E11" s="11" t="s">
        <v>37</v>
      </c>
      <c r="F11" s="8" t="s">
        <v>38</v>
      </c>
      <c r="G11" s="11" t="s">
        <v>62</v>
      </c>
      <c r="H11" s="8" t="s">
        <v>46</v>
      </c>
      <c r="I11" s="8" t="s">
        <v>47</v>
      </c>
      <c r="J11" s="8" t="s">
        <v>40</v>
      </c>
      <c r="K11" s="8" t="s">
        <v>48</v>
      </c>
      <c r="L11" s="11" t="s">
        <v>49</v>
      </c>
      <c r="M11" s="8" t="s">
        <v>42</v>
      </c>
      <c r="N11" s="7">
        <v>44147.354166666664</v>
      </c>
      <c r="O11" s="6">
        <v>18</v>
      </c>
      <c r="P11" s="8" t="s">
        <v>43</v>
      </c>
      <c r="Q11" s="6">
        <v>429709</v>
      </c>
      <c r="R11" s="9">
        <v>3.6</v>
      </c>
      <c r="S11" s="9">
        <v>17.14</v>
      </c>
      <c r="T11" s="17">
        <f t="shared" si="0"/>
        <v>20.740000000000002</v>
      </c>
      <c r="U11" s="7">
        <v>44151.708333333336</v>
      </c>
      <c r="V11" s="11" t="s">
        <v>43</v>
      </c>
      <c r="W11" s="8" t="s">
        <v>31</v>
      </c>
    </row>
    <row r="12" spans="1:24" ht="270" x14ac:dyDescent="0.25">
      <c r="A12" s="6">
        <v>379756</v>
      </c>
      <c r="B12" s="7">
        <v>44152.572916666664</v>
      </c>
      <c r="C12" s="8" t="s">
        <v>93</v>
      </c>
      <c r="D12" s="6">
        <v>7804</v>
      </c>
      <c r="E12" s="11" t="s">
        <v>37</v>
      </c>
      <c r="F12" s="8" t="s">
        <v>38</v>
      </c>
      <c r="G12" s="11" t="s">
        <v>139</v>
      </c>
      <c r="H12" s="8" t="s">
        <v>100</v>
      </c>
      <c r="I12" s="8" t="s">
        <v>91</v>
      </c>
      <c r="J12" s="8" t="s">
        <v>40</v>
      </c>
      <c r="K12" s="8" t="s">
        <v>22</v>
      </c>
      <c r="L12" s="11" t="s">
        <v>92</v>
      </c>
      <c r="M12" s="8" t="s">
        <v>74</v>
      </c>
      <c r="N12" s="7">
        <v>44152.736805555556</v>
      </c>
      <c r="O12" s="6">
        <v>45.68</v>
      </c>
      <c r="P12" s="8" t="s">
        <v>43</v>
      </c>
      <c r="Q12" s="6">
        <v>430245</v>
      </c>
      <c r="R12" s="9">
        <v>9.14</v>
      </c>
      <c r="S12" s="9">
        <v>43.5</v>
      </c>
      <c r="T12" s="17">
        <f t="shared" si="0"/>
        <v>52.64</v>
      </c>
      <c r="U12" s="7">
        <v>44159.708333333336</v>
      </c>
      <c r="V12" s="11" t="s">
        <v>43</v>
      </c>
      <c r="W12" s="8" t="s">
        <v>31</v>
      </c>
    </row>
    <row r="13" spans="1:24" ht="90" x14ac:dyDescent="0.25">
      <c r="A13" s="6">
        <v>379882</v>
      </c>
      <c r="B13" s="7">
        <v>44154.521527777775</v>
      </c>
      <c r="C13" s="8" t="s">
        <v>93</v>
      </c>
      <c r="D13" s="6">
        <v>7804</v>
      </c>
      <c r="E13" s="11" t="s">
        <v>37</v>
      </c>
      <c r="F13" s="8" t="s">
        <v>38</v>
      </c>
      <c r="G13" s="11" t="s">
        <v>22</v>
      </c>
      <c r="H13" s="8" t="s">
        <v>25</v>
      </c>
      <c r="I13" s="8" t="s">
        <v>140</v>
      </c>
      <c r="J13" s="8" t="s">
        <v>40</v>
      </c>
      <c r="K13" s="8" t="s">
        <v>22</v>
      </c>
      <c r="L13" s="11" t="s">
        <v>141</v>
      </c>
      <c r="M13" s="8" t="s">
        <v>74</v>
      </c>
      <c r="N13" s="7">
        <v>44155.536805555559</v>
      </c>
      <c r="O13" s="6">
        <v>13.35</v>
      </c>
      <c r="P13" s="8" t="s">
        <v>43</v>
      </c>
      <c r="Q13" s="6">
        <v>430391</v>
      </c>
      <c r="R13" s="9">
        <v>2.67</v>
      </c>
      <c r="S13" s="9">
        <v>12.71</v>
      </c>
      <c r="T13" s="17">
        <f t="shared" si="0"/>
        <v>15.38</v>
      </c>
      <c r="U13" s="7">
        <v>44182.708333333336</v>
      </c>
      <c r="V13" s="11" t="s">
        <v>43</v>
      </c>
      <c r="W13" s="8" t="s">
        <v>31</v>
      </c>
    </row>
    <row r="14" spans="1:24" ht="135" x14ac:dyDescent="0.25">
      <c r="A14" s="6">
        <v>379882</v>
      </c>
      <c r="B14" s="7">
        <v>44154.521527777775</v>
      </c>
      <c r="C14" s="8" t="s">
        <v>93</v>
      </c>
      <c r="D14" s="6">
        <v>7804</v>
      </c>
      <c r="E14" s="11" t="s">
        <v>37</v>
      </c>
      <c r="F14" s="8" t="s">
        <v>38</v>
      </c>
      <c r="G14" s="11" t="s">
        <v>142</v>
      </c>
      <c r="H14" s="8" t="s">
        <v>25</v>
      </c>
      <c r="I14" s="8" t="s">
        <v>143</v>
      </c>
      <c r="J14" s="8" t="s">
        <v>40</v>
      </c>
      <c r="K14" s="8" t="s">
        <v>22</v>
      </c>
      <c r="L14" s="11" t="s">
        <v>144</v>
      </c>
      <c r="M14" s="8" t="s">
        <v>42</v>
      </c>
      <c r="N14" s="7">
        <v>44160.663194444445</v>
      </c>
      <c r="O14" s="6">
        <v>20.420000000000002</v>
      </c>
      <c r="P14" s="8" t="s">
        <v>43</v>
      </c>
      <c r="Q14" s="6">
        <v>430391</v>
      </c>
      <c r="R14" s="9">
        <v>4.08</v>
      </c>
      <c r="S14" s="9">
        <v>19.45</v>
      </c>
      <c r="T14" s="17">
        <f t="shared" si="0"/>
        <v>23.53</v>
      </c>
      <c r="U14" s="7">
        <v>44182.708333333336</v>
      </c>
      <c r="V14" s="11" t="s">
        <v>43</v>
      </c>
      <c r="W14" s="8" t="s">
        <v>31</v>
      </c>
    </row>
    <row r="15" spans="1:24" ht="90" x14ac:dyDescent="0.25">
      <c r="A15" s="6">
        <v>380516</v>
      </c>
      <c r="B15" s="7">
        <v>44170</v>
      </c>
      <c r="C15" s="8" t="s">
        <v>44</v>
      </c>
      <c r="D15" s="6">
        <v>7804</v>
      </c>
      <c r="E15" s="11" t="s">
        <v>37</v>
      </c>
      <c r="F15" s="8" t="s">
        <v>38</v>
      </c>
      <c r="G15" s="11" t="s">
        <v>62</v>
      </c>
      <c r="H15" s="8" t="s">
        <v>46</v>
      </c>
      <c r="I15" s="8" t="s">
        <v>47</v>
      </c>
      <c r="J15" s="8" t="s">
        <v>40</v>
      </c>
      <c r="K15" s="8" t="s">
        <v>48</v>
      </c>
      <c r="L15" s="11" t="s">
        <v>49</v>
      </c>
      <c r="M15" s="8" t="s">
        <v>42</v>
      </c>
      <c r="N15" s="7">
        <v>44182.456944444442</v>
      </c>
      <c r="O15" s="6">
        <v>18</v>
      </c>
      <c r="P15" s="8" t="s">
        <v>43</v>
      </c>
      <c r="Q15" s="6">
        <v>431185</v>
      </c>
      <c r="R15" s="9">
        <v>3.6</v>
      </c>
      <c r="S15" s="9">
        <v>17.14</v>
      </c>
      <c r="T15" s="17">
        <f t="shared" si="0"/>
        <v>20.740000000000002</v>
      </c>
      <c r="U15" s="7">
        <v>44177.999305555553</v>
      </c>
      <c r="V15" s="11" t="s">
        <v>43</v>
      </c>
      <c r="W15" s="8" t="s">
        <v>31</v>
      </c>
    </row>
    <row r="16" spans="1:24" ht="90" x14ac:dyDescent="0.25">
      <c r="A16" s="6">
        <v>382143</v>
      </c>
      <c r="B16" s="7">
        <v>44206</v>
      </c>
      <c r="C16" s="8" t="s">
        <v>44</v>
      </c>
      <c r="D16" s="6">
        <v>7804</v>
      </c>
      <c r="E16" s="11" t="s">
        <v>37</v>
      </c>
      <c r="F16" s="8" t="s">
        <v>38</v>
      </c>
      <c r="G16" s="11" t="s">
        <v>62</v>
      </c>
      <c r="H16" s="8" t="s">
        <v>46</v>
      </c>
      <c r="I16" s="8" t="s">
        <v>47</v>
      </c>
      <c r="J16" s="8" t="s">
        <v>40</v>
      </c>
      <c r="K16" s="8" t="s">
        <v>48</v>
      </c>
      <c r="L16" s="11" t="s">
        <v>49</v>
      </c>
      <c r="M16" s="8" t="s">
        <v>42</v>
      </c>
      <c r="N16" s="7">
        <v>44209.600694444445</v>
      </c>
      <c r="O16" s="6">
        <v>18</v>
      </c>
      <c r="P16" s="8" t="s">
        <v>43</v>
      </c>
      <c r="Q16" s="6">
        <v>433036</v>
      </c>
      <c r="R16" s="9">
        <v>3.6</v>
      </c>
      <c r="S16" s="9">
        <v>17.14</v>
      </c>
      <c r="T16" s="17">
        <f t="shared" si="0"/>
        <v>20.740000000000002</v>
      </c>
      <c r="U16" s="7">
        <v>44213.999305555553</v>
      </c>
      <c r="V16" s="11" t="s">
        <v>43</v>
      </c>
      <c r="W16" s="8" t="s">
        <v>31</v>
      </c>
    </row>
    <row r="17" spans="1:23" ht="90" x14ac:dyDescent="0.25">
      <c r="A17" s="6">
        <v>383529</v>
      </c>
      <c r="B17" s="7">
        <v>44233</v>
      </c>
      <c r="C17" s="8" t="s">
        <v>44</v>
      </c>
      <c r="D17" s="6">
        <v>7804</v>
      </c>
      <c r="E17" s="11" t="s">
        <v>37</v>
      </c>
      <c r="F17" s="8" t="s">
        <v>38</v>
      </c>
      <c r="G17" s="11" t="s">
        <v>62</v>
      </c>
      <c r="H17" s="8" t="s">
        <v>46</v>
      </c>
      <c r="I17" s="8" t="s">
        <v>47</v>
      </c>
      <c r="J17" s="8" t="s">
        <v>40</v>
      </c>
      <c r="K17" s="8" t="s">
        <v>48</v>
      </c>
      <c r="L17" s="11" t="s">
        <v>49</v>
      </c>
      <c r="M17" s="8" t="s">
        <v>42</v>
      </c>
      <c r="N17" s="7">
        <v>44238.387499999997</v>
      </c>
      <c r="O17" s="6">
        <v>18</v>
      </c>
      <c r="P17" s="8" t="s">
        <v>43</v>
      </c>
      <c r="Q17" s="6">
        <v>434636</v>
      </c>
      <c r="R17" s="9">
        <v>3.6</v>
      </c>
      <c r="S17" s="9">
        <v>17.14</v>
      </c>
      <c r="T17" s="17">
        <f t="shared" si="0"/>
        <v>20.740000000000002</v>
      </c>
      <c r="U17" s="7">
        <v>44240.999305555553</v>
      </c>
      <c r="V17" s="11" t="s">
        <v>43</v>
      </c>
      <c r="W17" s="8" t="s">
        <v>31</v>
      </c>
    </row>
    <row r="18" spans="1:23" ht="90" x14ac:dyDescent="0.25">
      <c r="A18" s="6">
        <v>384853</v>
      </c>
      <c r="B18" s="7">
        <v>44259</v>
      </c>
      <c r="C18" s="8" t="s">
        <v>44</v>
      </c>
      <c r="D18" s="6">
        <v>7804</v>
      </c>
      <c r="E18" s="11" t="s">
        <v>37</v>
      </c>
      <c r="F18" s="8" t="s">
        <v>38</v>
      </c>
      <c r="G18" s="11" t="s">
        <v>62</v>
      </c>
      <c r="H18" s="8" t="s">
        <v>46</v>
      </c>
      <c r="I18" s="8" t="s">
        <v>47</v>
      </c>
      <c r="J18" s="8" t="s">
        <v>40</v>
      </c>
      <c r="K18" s="8" t="s">
        <v>48</v>
      </c>
      <c r="L18" s="11" t="s">
        <v>49</v>
      </c>
      <c r="M18" s="8" t="s">
        <v>42</v>
      </c>
      <c r="N18" s="7">
        <v>44263.369444444441</v>
      </c>
      <c r="O18" s="6">
        <v>18</v>
      </c>
      <c r="P18" s="8" t="s">
        <v>43</v>
      </c>
      <c r="Q18" s="6">
        <v>436113</v>
      </c>
      <c r="R18" s="9">
        <v>3.6</v>
      </c>
      <c r="S18" s="9">
        <v>17.14</v>
      </c>
      <c r="T18" s="17">
        <f t="shared" si="0"/>
        <v>20.740000000000002</v>
      </c>
      <c r="U18" s="7">
        <v>44266.708333333336</v>
      </c>
      <c r="V18" s="11" t="s">
        <v>43</v>
      </c>
      <c r="W18" s="8" t="s">
        <v>31</v>
      </c>
    </row>
    <row r="19" spans="1:23" ht="15.6" x14ac:dyDescent="0.3">
      <c r="S19" t="s">
        <v>176</v>
      </c>
      <c r="T19" s="19">
        <f>SUM(T2:T18)</f>
        <v>761.5200000000001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72E92-039A-410B-B727-874FEE766126}">
  <dimension ref="A1:S17"/>
  <sheetViews>
    <sheetView topLeftCell="E13" zoomScale="80" zoomScaleNormal="80" workbookViewId="0">
      <selection activeCell="F14" sqref="F14"/>
    </sheetView>
  </sheetViews>
  <sheetFormatPr defaultRowHeight="15" x14ac:dyDescent="0.25"/>
  <cols>
    <col min="2" max="2" width="16.54296875" bestFit="1" customWidth="1"/>
    <col min="4" max="4" width="41.90625" customWidth="1"/>
    <col min="6" max="6" width="34.08984375" customWidth="1"/>
    <col min="11" max="11" width="32.1796875" customWidth="1"/>
    <col min="13" max="13" width="16.54296875" bestFit="1" customWidth="1"/>
    <col min="19" max="19" width="8.7265625" style="20"/>
  </cols>
  <sheetData>
    <row r="1" spans="1:19"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v>
      </c>
    </row>
    <row r="2" spans="1:19" ht="75" x14ac:dyDescent="0.25">
      <c r="A2" s="6">
        <v>369101</v>
      </c>
      <c r="B2" s="7">
        <v>43924</v>
      </c>
      <c r="C2" s="6">
        <v>7746</v>
      </c>
      <c r="D2" s="11" t="s">
        <v>50</v>
      </c>
      <c r="E2" s="8" t="s">
        <v>24</v>
      </c>
      <c r="F2" s="11" t="s">
        <v>45</v>
      </c>
      <c r="G2" s="8" t="s">
        <v>46</v>
      </c>
      <c r="H2" s="8" t="s">
        <v>47</v>
      </c>
      <c r="I2" s="8" t="s">
        <v>40</v>
      </c>
      <c r="J2" s="8" t="s">
        <v>48</v>
      </c>
      <c r="K2" s="11" t="s">
        <v>49</v>
      </c>
      <c r="L2" s="8" t="s">
        <v>42</v>
      </c>
      <c r="M2" s="7">
        <v>43928.42291666667</v>
      </c>
      <c r="N2" s="6">
        <v>18</v>
      </c>
      <c r="O2" s="8" t="s">
        <v>43</v>
      </c>
      <c r="P2" s="6">
        <v>417337</v>
      </c>
      <c r="Q2" s="9">
        <v>3.6</v>
      </c>
      <c r="R2" s="9">
        <v>17.14</v>
      </c>
      <c r="S2" s="22">
        <f>SUM(Q2:R2)</f>
        <v>20.740000000000002</v>
      </c>
    </row>
    <row r="3" spans="1:19" ht="75" x14ac:dyDescent="0.25">
      <c r="A3" s="6">
        <v>369896</v>
      </c>
      <c r="B3" s="7">
        <v>43951</v>
      </c>
      <c r="C3" s="6">
        <v>7746</v>
      </c>
      <c r="D3" s="11" t="s">
        <v>50</v>
      </c>
      <c r="E3" s="8" t="s">
        <v>24</v>
      </c>
      <c r="F3" s="11" t="s">
        <v>45</v>
      </c>
      <c r="G3" s="8" t="s">
        <v>46</v>
      </c>
      <c r="H3" s="8" t="s">
        <v>47</v>
      </c>
      <c r="I3" s="8" t="s">
        <v>40</v>
      </c>
      <c r="J3" s="8" t="s">
        <v>48</v>
      </c>
      <c r="K3" s="11" t="s">
        <v>49</v>
      </c>
      <c r="L3" s="8" t="s">
        <v>42</v>
      </c>
      <c r="M3" s="7">
        <v>43955.570833333331</v>
      </c>
      <c r="N3" s="6">
        <v>18</v>
      </c>
      <c r="O3" s="8" t="s">
        <v>43</v>
      </c>
      <c r="P3" s="6">
        <v>418201</v>
      </c>
      <c r="Q3" s="9">
        <v>3.6</v>
      </c>
      <c r="R3" s="9">
        <v>17.14</v>
      </c>
      <c r="S3" s="22">
        <f t="shared" ref="S3:S16" si="0">SUM(Q3:R3)</f>
        <v>20.740000000000002</v>
      </c>
    </row>
    <row r="4" spans="1:19" ht="75" x14ac:dyDescent="0.25">
      <c r="A4" s="6">
        <v>370832</v>
      </c>
      <c r="B4" s="7">
        <v>43979</v>
      </c>
      <c r="C4" s="6">
        <v>7746</v>
      </c>
      <c r="D4" s="11" t="s">
        <v>50</v>
      </c>
      <c r="E4" s="8" t="s">
        <v>24</v>
      </c>
      <c r="F4" s="11" t="s">
        <v>45</v>
      </c>
      <c r="G4" s="8" t="s">
        <v>46</v>
      </c>
      <c r="H4" s="8" t="s">
        <v>47</v>
      </c>
      <c r="I4" s="8" t="s">
        <v>40</v>
      </c>
      <c r="J4" s="8" t="s">
        <v>48</v>
      </c>
      <c r="K4" s="11" t="s">
        <v>49</v>
      </c>
      <c r="L4" s="8" t="s">
        <v>42</v>
      </c>
      <c r="M4" s="7">
        <v>43985.635416666664</v>
      </c>
      <c r="N4" s="6">
        <v>18</v>
      </c>
      <c r="O4" s="8" t="s">
        <v>43</v>
      </c>
      <c r="P4" s="6">
        <v>419246</v>
      </c>
      <c r="Q4" s="9">
        <v>3.6</v>
      </c>
      <c r="R4" s="9">
        <v>17.14</v>
      </c>
      <c r="S4" s="22">
        <f t="shared" si="0"/>
        <v>20.740000000000002</v>
      </c>
    </row>
    <row r="5" spans="1:19" ht="45" x14ac:dyDescent="0.25">
      <c r="A5" s="6">
        <v>371399</v>
      </c>
      <c r="B5" s="7">
        <v>43990.53402777778</v>
      </c>
      <c r="C5" s="6">
        <v>7746</v>
      </c>
      <c r="D5" s="11" t="s">
        <v>50</v>
      </c>
      <c r="E5" s="8" t="s">
        <v>24</v>
      </c>
      <c r="F5" s="11" t="s">
        <v>101</v>
      </c>
      <c r="G5" s="8" t="s">
        <v>102</v>
      </c>
      <c r="H5" s="8" t="s">
        <v>22</v>
      </c>
      <c r="I5" s="8" t="s">
        <v>22</v>
      </c>
      <c r="J5" s="8" t="s">
        <v>22</v>
      </c>
      <c r="K5" s="11" t="s">
        <v>101</v>
      </c>
      <c r="L5" s="8" t="s">
        <v>74</v>
      </c>
      <c r="M5" s="7">
        <v>43990.53402777778</v>
      </c>
      <c r="N5" s="6">
        <v>136.01</v>
      </c>
      <c r="O5" s="8" t="s">
        <v>103</v>
      </c>
      <c r="P5" s="6">
        <v>420029</v>
      </c>
      <c r="Q5" s="9">
        <v>27.2</v>
      </c>
      <c r="R5" s="9">
        <v>136.01</v>
      </c>
      <c r="S5" s="22">
        <f t="shared" si="0"/>
        <v>163.20999999999998</v>
      </c>
    </row>
    <row r="6" spans="1:19" ht="75" x14ac:dyDescent="0.25">
      <c r="A6" s="6">
        <v>372280</v>
      </c>
      <c r="B6" s="7">
        <v>44008</v>
      </c>
      <c r="C6" s="6">
        <v>7746</v>
      </c>
      <c r="D6" s="11" t="s">
        <v>50</v>
      </c>
      <c r="E6" s="8" t="s">
        <v>24</v>
      </c>
      <c r="F6" s="11" t="s">
        <v>45</v>
      </c>
      <c r="G6" s="8" t="s">
        <v>46</v>
      </c>
      <c r="H6" s="8" t="s">
        <v>47</v>
      </c>
      <c r="I6" s="8" t="s">
        <v>40</v>
      </c>
      <c r="J6" s="8" t="s">
        <v>48</v>
      </c>
      <c r="K6" s="11" t="s">
        <v>49</v>
      </c>
      <c r="L6" s="8" t="s">
        <v>42</v>
      </c>
      <c r="M6" s="7">
        <v>44013.381944444445</v>
      </c>
      <c r="N6" s="6">
        <v>18</v>
      </c>
      <c r="O6" s="8" t="s">
        <v>43</v>
      </c>
      <c r="P6" s="6">
        <v>421055</v>
      </c>
      <c r="Q6" s="9">
        <v>3.6</v>
      </c>
      <c r="R6" s="9">
        <v>17.14</v>
      </c>
      <c r="S6" s="22">
        <f t="shared" si="0"/>
        <v>20.740000000000002</v>
      </c>
    </row>
    <row r="7" spans="1:19" ht="75" x14ac:dyDescent="0.25">
      <c r="A7" s="6">
        <v>373585</v>
      </c>
      <c r="B7" s="7">
        <v>44037</v>
      </c>
      <c r="C7" s="6">
        <v>7746</v>
      </c>
      <c r="D7" s="11" t="s">
        <v>50</v>
      </c>
      <c r="E7" s="8" t="s">
        <v>24</v>
      </c>
      <c r="F7" s="11" t="s">
        <v>45</v>
      </c>
      <c r="G7" s="8" t="s">
        <v>46</v>
      </c>
      <c r="H7" s="8" t="s">
        <v>47</v>
      </c>
      <c r="I7" s="8" t="s">
        <v>40</v>
      </c>
      <c r="J7" s="8" t="s">
        <v>48</v>
      </c>
      <c r="K7" s="11" t="s">
        <v>49</v>
      </c>
      <c r="L7" s="8" t="s">
        <v>42</v>
      </c>
      <c r="M7" s="7">
        <v>44046.477083333331</v>
      </c>
      <c r="N7" s="6">
        <v>18</v>
      </c>
      <c r="O7" s="8" t="s">
        <v>43</v>
      </c>
      <c r="P7" s="6">
        <v>422624</v>
      </c>
      <c r="Q7" s="9">
        <v>3.6</v>
      </c>
      <c r="R7" s="9">
        <v>17.14</v>
      </c>
      <c r="S7" s="22">
        <f t="shared" si="0"/>
        <v>20.740000000000002</v>
      </c>
    </row>
    <row r="8" spans="1:19" ht="75" x14ac:dyDescent="0.25">
      <c r="A8" s="6">
        <v>375317</v>
      </c>
      <c r="B8" s="7">
        <v>44070</v>
      </c>
      <c r="C8" s="6">
        <v>7746</v>
      </c>
      <c r="D8" s="11" t="s">
        <v>50</v>
      </c>
      <c r="E8" s="8" t="s">
        <v>24</v>
      </c>
      <c r="F8" s="11" t="s">
        <v>45</v>
      </c>
      <c r="G8" s="8" t="s">
        <v>46</v>
      </c>
      <c r="H8" s="8" t="s">
        <v>47</v>
      </c>
      <c r="I8" s="8" t="s">
        <v>40</v>
      </c>
      <c r="J8" s="8" t="s">
        <v>48</v>
      </c>
      <c r="K8" s="11" t="s">
        <v>49</v>
      </c>
      <c r="L8" s="8" t="s">
        <v>42</v>
      </c>
      <c r="M8" s="7">
        <v>44076.362500000003</v>
      </c>
      <c r="N8" s="6">
        <v>18</v>
      </c>
      <c r="O8" s="8" t="s">
        <v>43</v>
      </c>
      <c r="P8" s="6">
        <v>424686</v>
      </c>
      <c r="Q8" s="9">
        <v>3.6</v>
      </c>
      <c r="R8" s="9">
        <v>17.14</v>
      </c>
      <c r="S8" s="22">
        <f t="shared" si="0"/>
        <v>20.740000000000002</v>
      </c>
    </row>
    <row r="9" spans="1:19" ht="75" x14ac:dyDescent="0.25">
      <c r="A9" s="6">
        <v>377107</v>
      </c>
      <c r="B9" s="7">
        <v>44099</v>
      </c>
      <c r="C9" s="6">
        <v>7746</v>
      </c>
      <c r="D9" s="11" t="s">
        <v>50</v>
      </c>
      <c r="E9" s="8" t="s">
        <v>24</v>
      </c>
      <c r="F9" s="11" t="s">
        <v>45</v>
      </c>
      <c r="G9" s="8" t="s">
        <v>46</v>
      </c>
      <c r="H9" s="8" t="s">
        <v>47</v>
      </c>
      <c r="I9" s="8" t="s">
        <v>40</v>
      </c>
      <c r="J9" s="8" t="s">
        <v>48</v>
      </c>
      <c r="K9" s="11" t="s">
        <v>49</v>
      </c>
      <c r="L9" s="8" t="s">
        <v>42</v>
      </c>
      <c r="M9" s="7">
        <v>44119.684027777781</v>
      </c>
      <c r="N9" s="6">
        <v>18</v>
      </c>
      <c r="O9" s="8" t="s">
        <v>43</v>
      </c>
      <c r="P9" s="6">
        <v>426828</v>
      </c>
      <c r="Q9" s="9">
        <v>3.6</v>
      </c>
      <c r="R9" s="9">
        <v>17.14</v>
      </c>
      <c r="S9" s="22">
        <f t="shared" si="0"/>
        <v>20.740000000000002</v>
      </c>
    </row>
    <row r="10" spans="1:19" ht="75" x14ac:dyDescent="0.25">
      <c r="A10" s="6">
        <v>379327</v>
      </c>
      <c r="B10" s="7">
        <v>44143</v>
      </c>
      <c r="C10" s="6">
        <v>7746</v>
      </c>
      <c r="D10" s="11" t="s">
        <v>50</v>
      </c>
      <c r="E10" s="8" t="s">
        <v>24</v>
      </c>
      <c r="F10" s="11" t="s">
        <v>45</v>
      </c>
      <c r="G10" s="8" t="s">
        <v>46</v>
      </c>
      <c r="H10" s="8" t="s">
        <v>47</v>
      </c>
      <c r="I10" s="8" t="s">
        <v>40</v>
      </c>
      <c r="J10" s="8" t="s">
        <v>48</v>
      </c>
      <c r="K10" s="11" t="s">
        <v>49</v>
      </c>
      <c r="L10" s="8" t="s">
        <v>42</v>
      </c>
      <c r="M10" s="7">
        <v>44148.402777777781</v>
      </c>
      <c r="N10" s="6">
        <v>18</v>
      </c>
      <c r="O10" s="8" t="s">
        <v>43</v>
      </c>
      <c r="P10" s="6">
        <v>429745</v>
      </c>
      <c r="Q10" s="9">
        <v>3.6</v>
      </c>
      <c r="R10" s="9">
        <v>17.14</v>
      </c>
      <c r="S10" s="22">
        <f t="shared" si="0"/>
        <v>20.740000000000002</v>
      </c>
    </row>
    <row r="11" spans="1:19" ht="75" x14ac:dyDescent="0.25">
      <c r="A11" s="6">
        <v>380552</v>
      </c>
      <c r="B11" s="7">
        <v>44171</v>
      </c>
      <c r="C11" s="6">
        <v>7746</v>
      </c>
      <c r="D11" s="11" t="s">
        <v>50</v>
      </c>
      <c r="E11" s="8" t="s">
        <v>24</v>
      </c>
      <c r="F11" s="11" t="s">
        <v>45</v>
      </c>
      <c r="G11" s="8" t="s">
        <v>46</v>
      </c>
      <c r="H11" s="8" t="s">
        <v>47</v>
      </c>
      <c r="I11" s="8" t="s">
        <v>40</v>
      </c>
      <c r="J11" s="8" t="s">
        <v>48</v>
      </c>
      <c r="K11" s="11" t="s">
        <v>49</v>
      </c>
      <c r="L11" s="8" t="s">
        <v>42</v>
      </c>
      <c r="M11" s="7">
        <v>44183.359722222223</v>
      </c>
      <c r="N11" s="6">
        <v>18</v>
      </c>
      <c r="O11" s="8" t="s">
        <v>43</v>
      </c>
      <c r="P11" s="6">
        <v>431221</v>
      </c>
      <c r="Q11" s="9">
        <v>3.6</v>
      </c>
      <c r="R11" s="9">
        <v>17.14</v>
      </c>
      <c r="S11" s="22">
        <f t="shared" si="0"/>
        <v>20.740000000000002</v>
      </c>
    </row>
    <row r="12" spans="1:19" ht="75" x14ac:dyDescent="0.25">
      <c r="A12" s="6">
        <v>382178</v>
      </c>
      <c r="B12" s="7">
        <v>44207</v>
      </c>
      <c r="C12" s="6">
        <v>7746</v>
      </c>
      <c r="D12" s="11" t="s">
        <v>50</v>
      </c>
      <c r="E12" s="8" t="s">
        <v>24</v>
      </c>
      <c r="F12" s="11" t="s">
        <v>45</v>
      </c>
      <c r="G12" s="8" t="s">
        <v>46</v>
      </c>
      <c r="H12" s="8" t="s">
        <v>47</v>
      </c>
      <c r="I12" s="8" t="s">
        <v>40</v>
      </c>
      <c r="J12" s="8" t="s">
        <v>48</v>
      </c>
      <c r="K12" s="11" t="s">
        <v>49</v>
      </c>
      <c r="L12" s="8" t="s">
        <v>42</v>
      </c>
      <c r="M12" s="7">
        <v>44209.606944444444</v>
      </c>
      <c r="N12" s="6">
        <v>18</v>
      </c>
      <c r="O12" s="8" t="s">
        <v>43</v>
      </c>
      <c r="P12" s="6">
        <v>433071</v>
      </c>
      <c r="Q12" s="9">
        <v>3.6</v>
      </c>
      <c r="R12" s="9">
        <v>17.14</v>
      </c>
      <c r="S12" s="22">
        <f t="shared" si="0"/>
        <v>20.740000000000002</v>
      </c>
    </row>
    <row r="13" spans="1:19" ht="105" x14ac:dyDescent="0.25">
      <c r="A13" s="6">
        <v>382761</v>
      </c>
      <c r="B13" s="7">
        <v>44216.506249999999</v>
      </c>
      <c r="C13" s="6">
        <v>7746</v>
      </c>
      <c r="D13" s="11" t="s">
        <v>50</v>
      </c>
      <c r="E13" s="8" t="s">
        <v>24</v>
      </c>
      <c r="F13" s="11" t="s">
        <v>145</v>
      </c>
      <c r="G13" s="8" t="s">
        <v>90</v>
      </c>
      <c r="H13" s="8" t="s">
        <v>146</v>
      </c>
      <c r="I13" s="8" t="s">
        <v>27</v>
      </c>
      <c r="J13" s="8" t="s">
        <v>22</v>
      </c>
      <c r="K13" s="11" t="s">
        <v>147</v>
      </c>
      <c r="L13" s="8" t="s">
        <v>42</v>
      </c>
      <c r="M13" s="7">
        <v>44216.569444444445</v>
      </c>
      <c r="N13" s="6">
        <v>29.76</v>
      </c>
      <c r="O13" s="8" t="s">
        <v>87</v>
      </c>
      <c r="P13" s="6">
        <v>433732</v>
      </c>
      <c r="Q13" s="9">
        <v>5.95</v>
      </c>
      <c r="R13" s="9">
        <v>22.6</v>
      </c>
      <c r="S13" s="22">
        <f t="shared" si="0"/>
        <v>28.55</v>
      </c>
    </row>
    <row r="14" spans="1:19" ht="45" x14ac:dyDescent="0.25">
      <c r="A14" s="6">
        <v>382761</v>
      </c>
      <c r="B14" s="7">
        <v>44216.506249999999</v>
      </c>
      <c r="C14" s="6">
        <v>7746</v>
      </c>
      <c r="D14" s="11" t="s">
        <v>50</v>
      </c>
      <c r="E14" s="8" t="s">
        <v>24</v>
      </c>
      <c r="F14" s="11" t="s">
        <v>22</v>
      </c>
      <c r="G14" s="8" t="s">
        <v>25</v>
      </c>
      <c r="H14" s="8" t="s">
        <v>148</v>
      </c>
      <c r="I14" s="8" t="s">
        <v>27</v>
      </c>
      <c r="J14" s="8" t="s">
        <v>22</v>
      </c>
      <c r="K14" s="11" t="s">
        <v>105</v>
      </c>
      <c r="L14" s="8" t="s">
        <v>68</v>
      </c>
      <c r="M14" s="7">
        <v>44265.682638888888</v>
      </c>
      <c r="N14" s="6">
        <v>57.33</v>
      </c>
      <c r="O14" s="8" t="s">
        <v>87</v>
      </c>
      <c r="P14" s="6">
        <v>433773</v>
      </c>
      <c r="Q14" s="9">
        <v>11.47</v>
      </c>
      <c r="R14" s="9">
        <v>43.54</v>
      </c>
      <c r="S14" s="22">
        <f t="shared" si="0"/>
        <v>55.01</v>
      </c>
    </row>
    <row r="15" spans="1:19" ht="75" x14ac:dyDescent="0.25">
      <c r="A15" s="6">
        <v>383557</v>
      </c>
      <c r="B15" s="7">
        <v>44233</v>
      </c>
      <c r="C15" s="6">
        <v>7746</v>
      </c>
      <c r="D15" s="11" t="s">
        <v>50</v>
      </c>
      <c r="E15" s="8" t="s">
        <v>24</v>
      </c>
      <c r="F15" s="11" t="s">
        <v>45</v>
      </c>
      <c r="G15" s="8" t="s">
        <v>46</v>
      </c>
      <c r="H15" s="8" t="s">
        <v>47</v>
      </c>
      <c r="I15" s="8" t="s">
        <v>40</v>
      </c>
      <c r="J15" s="8" t="s">
        <v>48</v>
      </c>
      <c r="K15" s="11" t="s">
        <v>49</v>
      </c>
      <c r="L15" s="8" t="s">
        <v>42</v>
      </c>
      <c r="M15" s="7">
        <v>44238.553472222222</v>
      </c>
      <c r="N15" s="6">
        <v>18</v>
      </c>
      <c r="O15" s="8" t="s">
        <v>43</v>
      </c>
      <c r="P15" s="6">
        <v>434664</v>
      </c>
      <c r="Q15" s="9">
        <v>3.6</v>
      </c>
      <c r="R15" s="9">
        <v>17.14</v>
      </c>
      <c r="S15" s="22">
        <f t="shared" si="0"/>
        <v>20.740000000000002</v>
      </c>
    </row>
    <row r="16" spans="1:19" ht="75" x14ac:dyDescent="0.25">
      <c r="A16" s="6">
        <v>384883</v>
      </c>
      <c r="B16" s="7">
        <v>44259</v>
      </c>
      <c r="C16" s="6">
        <v>7746</v>
      </c>
      <c r="D16" s="11" t="s">
        <v>50</v>
      </c>
      <c r="E16" s="8" t="s">
        <v>24</v>
      </c>
      <c r="F16" s="11" t="s">
        <v>45</v>
      </c>
      <c r="G16" s="8" t="s">
        <v>46</v>
      </c>
      <c r="H16" s="8" t="s">
        <v>47</v>
      </c>
      <c r="I16" s="8" t="s">
        <v>40</v>
      </c>
      <c r="J16" s="8" t="s">
        <v>48</v>
      </c>
      <c r="K16" s="11" t="s">
        <v>49</v>
      </c>
      <c r="L16" s="8" t="s">
        <v>42</v>
      </c>
      <c r="M16" s="7">
        <v>44263.442361111112</v>
      </c>
      <c r="N16" s="6">
        <v>18</v>
      </c>
      <c r="O16" s="8" t="s">
        <v>43</v>
      </c>
      <c r="P16" s="6">
        <v>436143</v>
      </c>
      <c r="Q16" s="9">
        <v>3.6</v>
      </c>
      <c r="R16" s="9">
        <v>17.14</v>
      </c>
      <c r="S16" s="22">
        <f t="shared" si="0"/>
        <v>20.740000000000002</v>
      </c>
    </row>
    <row r="17" spans="18:19" ht="15.6" x14ac:dyDescent="0.3">
      <c r="R17" t="s">
        <v>179</v>
      </c>
      <c r="S17" s="23">
        <f>SUM(S2:S16)</f>
        <v>495.65000000000003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E2220-3E73-4D3C-BAD7-9E78736F0EEC}">
  <dimension ref="A1:S18"/>
  <sheetViews>
    <sheetView topLeftCell="K1" workbookViewId="0">
      <selection activeCell="K1" sqref="A1:XFD1"/>
    </sheetView>
  </sheetViews>
  <sheetFormatPr defaultRowHeight="15" x14ac:dyDescent="0.25"/>
  <cols>
    <col min="2" max="2" width="16.54296875" bestFit="1" customWidth="1"/>
    <col min="11" max="11" width="41.1796875" customWidth="1"/>
    <col min="13" max="13" width="16.54296875" bestFit="1" customWidth="1"/>
    <col min="19" max="19" width="8.7265625" style="20"/>
  </cols>
  <sheetData>
    <row r="1" spans="1:19"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v>
      </c>
    </row>
    <row r="2" spans="1:19" ht="165" x14ac:dyDescent="0.25">
      <c r="A2" s="6">
        <v>343962</v>
      </c>
      <c r="B2" s="7">
        <v>43473.688194444447</v>
      </c>
      <c r="C2" s="6">
        <v>7745</v>
      </c>
      <c r="D2" s="11" t="s">
        <v>23</v>
      </c>
      <c r="E2" s="8" t="s">
        <v>24</v>
      </c>
      <c r="F2" s="11" t="s">
        <v>22</v>
      </c>
      <c r="G2" s="8" t="s">
        <v>25</v>
      </c>
      <c r="H2" s="8" t="s">
        <v>26</v>
      </c>
      <c r="I2" s="8" t="s">
        <v>27</v>
      </c>
      <c r="J2" s="8" t="s">
        <v>22</v>
      </c>
      <c r="K2" s="11" t="s">
        <v>28</v>
      </c>
      <c r="L2" s="8" t="s">
        <v>29</v>
      </c>
      <c r="M2" s="7">
        <v>43936.383333333331</v>
      </c>
      <c r="N2" s="6">
        <v>1478.74</v>
      </c>
      <c r="O2" s="8" t="s">
        <v>30</v>
      </c>
      <c r="P2" s="6">
        <v>388611</v>
      </c>
      <c r="Q2" s="9">
        <v>295.75</v>
      </c>
      <c r="R2" s="9">
        <v>1478.74</v>
      </c>
      <c r="S2" s="22">
        <f>SUM(Q2:R2)</f>
        <v>1774.49</v>
      </c>
    </row>
    <row r="3" spans="1:19" ht="165" x14ac:dyDescent="0.25">
      <c r="A3" s="6">
        <v>343962</v>
      </c>
      <c r="B3" s="7">
        <v>43473.688194444447</v>
      </c>
      <c r="C3" s="6">
        <v>7745</v>
      </c>
      <c r="D3" s="11" t="s">
        <v>23</v>
      </c>
      <c r="E3" s="8" t="s">
        <v>24</v>
      </c>
      <c r="F3" s="11" t="s">
        <v>32</v>
      </c>
      <c r="G3" s="8" t="s">
        <v>25</v>
      </c>
      <c r="H3" s="8" t="s">
        <v>33</v>
      </c>
      <c r="I3" s="8" t="s">
        <v>34</v>
      </c>
      <c r="J3" s="8" t="s">
        <v>22</v>
      </c>
      <c r="K3" s="11" t="s">
        <v>35</v>
      </c>
      <c r="L3" s="8" t="s">
        <v>29</v>
      </c>
      <c r="M3" s="7">
        <v>43936.383333333331</v>
      </c>
      <c r="N3" s="6">
        <v>642.9</v>
      </c>
      <c r="O3" s="8" t="s">
        <v>30</v>
      </c>
      <c r="P3" s="6">
        <v>388611</v>
      </c>
      <c r="Q3" s="9">
        <v>128.58000000000001</v>
      </c>
      <c r="R3" s="9">
        <v>510.24</v>
      </c>
      <c r="S3" s="22">
        <f t="shared" ref="S3:S17" si="0">SUM(Q3:R3)</f>
        <v>638.82000000000005</v>
      </c>
    </row>
    <row r="4" spans="1:19" ht="165" x14ac:dyDescent="0.25">
      <c r="A4" s="6">
        <v>369100</v>
      </c>
      <c r="B4" s="7">
        <v>43924</v>
      </c>
      <c r="C4" s="6">
        <v>7745</v>
      </c>
      <c r="D4" s="11" t="s">
        <v>23</v>
      </c>
      <c r="E4" s="8" t="s">
        <v>24</v>
      </c>
      <c r="F4" s="11" t="s">
        <v>45</v>
      </c>
      <c r="G4" s="8" t="s">
        <v>46</v>
      </c>
      <c r="H4" s="8" t="s">
        <v>47</v>
      </c>
      <c r="I4" s="8" t="s">
        <v>40</v>
      </c>
      <c r="J4" s="8" t="s">
        <v>48</v>
      </c>
      <c r="K4" s="11" t="s">
        <v>49</v>
      </c>
      <c r="L4" s="8" t="s">
        <v>42</v>
      </c>
      <c r="M4" s="7">
        <v>43928.396527777775</v>
      </c>
      <c r="N4" s="6">
        <v>18</v>
      </c>
      <c r="O4" s="8" t="s">
        <v>43</v>
      </c>
      <c r="P4" s="6">
        <v>417336</v>
      </c>
      <c r="Q4" s="9">
        <v>3.6</v>
      </c>
      <c r="R4" s="9">
        <v>17.14</v>
      </c>
      <c r="S4" s="22">
        <f t="shared" si="0"/>
        <v>20.740000000000002</v>
      </c>
    </row>
    <row r="5" spans="1:19" ht="165" x14ac:dyDescent="0.25">
      <c r="A5" s="6">
        <v>369895</v>
      </c>
      <c r="B5" s="7">
        <v>43951</v>
      </c>
      <c r="C5" s="6">
        <v>7745</v>
      </c>
      <c r="D5" s="11" t="s">
        <v>23</v>
      </c>
      <c r="E5" s="8" t="s">
        <v>24</v>
      </c>
      <c r="F5" s="11" t="s">
        <v>45</v>
      </c>
      <c r="G5" s="8" t="s">
        <v>46</v>
      </c>
      <c r="H5" s="8" t="s">
        <v>47</v>
      </c>
      <c r="I5" s="8" t="s">
        <v>40</v>
      </c>
      <c r="J5" s="8" t="s">
        <v>48</v>
      </c>
      <c r="K5" s="11" t="s">
        <v>49</v>
      </c>
      <c r="L5" s="8" t="s">
        <v>42</v>
      </c>
      <c r="M5" s="7">
        <v>43955.570138888892</v>
      </c>
      <c r="N5" s="6">
        <v>18</v>
      </c>
      <c r="O5" s="8" t="s">
        <v>43</v>
      </c>
      <c r="P5" s="6">
        <v>418200</v>
      </c>
      <c r="Q5" s="9">
        <v>3.6</v>
      </c>
      <c r="R5" s="9">
        <v>17.14</v>
      </c>
      <c r="S5" s="22">
        <f t="shared" si="0"/>
        <v>20.740000000000002</v>
      </c>
    </row>
    <row r="6" spans="1:19" ht="165" x14ac:dyDescent="0.25">
      <c r="A6" s="6">
        <v>370831</v>
      </c>
      <c r="B6" s="7">
        <v>43979</v>
      </c>
      <c r="C6" s="6">
        <v>7745</v>
      </c>
      <c r="D6" s="11" t="s">
        <v>23</v>
      </c>
      <c r="E6" s="8" t="s">
        <v>24</v>
      </c>
      <c r="F6" s="11" t="s">
        <v>45</v>
      </c>
      <c r="G6" s="8" t="s">
        <v>46</v>
      </c>
      <c r="H6" s="8" t="s">
        <v>47</v>
      </c>
      <c r="I6" s="8" t="s">
        <v>40</v>
      </c>
      <c r="J6" s="8" t="s">
        <v>48</v>
      </c>
      <c r="K6" s="11" t="s">
        <v>49</v>
      </c>
      <c r="L6" s="8" t="s">
        <v>42</v>
      </c>
      <c r="M6" s="7">
        <v>43985.628472222219</v>
      </c>
      <c r="N6" s="6">
        <v>18</v>
      </c>
      <c r="O6" s="8" t="s">
        <v>43</v>
      </c>
      <c r="P6" s="6">
        <v>419245</v>
      </c>
      <c r="Q6" s="9">
        <v>3.6</v>
      </c>
      <c r="R6" s="9">
        <v>17.14</v>
      </c>
      <c r="S6" s="22">
        <f t="shared" si="0"/>
        <v>20.740000000000002</v>
      </c>
    </row>
    <row r="7" spans="1:19" ht="165" x14ac:dyDescent="0.25">
      <c r="A7" s="6">
        <v>372279</v>
      </c>
      <c r="B7" s="7">
        <v>44008</v>
      </c>
      <c r="C7" s="6">
        <v>7745</v>
      </c>
      <c r="D7" s="11" t="s">
        <v>23</v>
      </c>
      <c r="E7" s="8" t="s">
        <v>24</v>
      </c>
      <c r="F7" s="11" t="s">
        <v>45</v>
      </c>
      <c r="G7" s="8" t="s">
        <v>46</v>
      </c>
      <c r="H7" s="8" t="s">
        <v>47</v>
      </c>
      <c r="I7" s="8" t="s">
        <v>40</v>
      </c>
      <c r="J7" s="8" t="s">
        <v>48</v>
      </c>
      <c r="K7" s="11" t="s">
        <v>49</v>
      </c>
      <c r="L7" s="8" t="s">
        <v>42</v>
      </c>
      <c r="M7" s="7">
        <v>44013.369444444441</v>
      </c>
      <c r="N7" s="6">
        <v>18</v>
      </c>
      <c r="O7" s="8" t="s">
        <v>43</v>
      </c>
      <c r="P7" s="6">
        <v>421054</v>
      </c>
      <c r="Q7" s="9">
        <v>3.6</v>
      </c>
      <c r="R7" s="9">
        <v>17.14</v>
      </c>
      <c r="S7" s="22">
        <f t="shared" si="0"/>
        <v>20.740000000000002</v>
      </c>
    </row>
    <row r="8" spans="1:19" ht="195" x14ac:dyDescent="0.25">
      <c r="A8" s="6">
        <v>372520</v>
      </c>
      <c r="B8" s="7">
        <v>44013.384722222225</v>
      </c>
      <c r="C8" s="6">
        <v>7745</v>
      </c>
      <c r="D8" s="11" t="s">
        <v>23</v>
      </c>
      <c r="E8" s="8" t="s">
        <v>24</v>
      </c>
      <c r="F8" s="11" t="s">
        <v>104</v>
      </c>
      <c r="G8" s="8" t="s">
        <v>25</v>
      </c>
      <c r="H8" s="8" t="s">
        <v>22</v>
      </c>
      <c r="I8" s="8" t="s">
        <v>22</v>
      </c>
      <c r="J8" s="8" t="s">
        <v>22</v>
      </c>
      <c r="K8" s="11" t="s">
        <v>104</v>
      </c>
      <c r="L8" s="8" t="s">
        <v>68</v>
      </c>
      <c r="M8" s="7">
        <v>44032.620833333334</v>
      </c>
      <c r="N8" s="6">
        <v>48</v>
      </c>
      <c r="O8" s="8" t="s">
        <v>75</v>
      </c>
      <c r="P8" s="6">
        <v>421340</v>
      </c>
      <c r="Q8" s="9">
        <v>9.6</v>
      </c>
      <c r="R8" s="9">
        <v>48</v>
      </c>
      <c r="S8" s="22">
        <f t="shared" si="0"/>
        <v>57.6</v>
      </c>
    </row>
    <row r="9" spans="1:19" ht="165" x14ac:dyDescent="0.25">
      <c r="A9" s="6">
        <v>373584</v>
      </c>
      <c r="B9" s="7">
        <v>44037</v>
      </c>
      <c r="C9" s="6">
        <v>7745</v>
      </c>
      <c r="D9" s="11" t="s">
        <v>23</v>
      </c>
      <c r="E9" s="8" t="s">
        <v>24</v>
      </c>
      <c r="F9" s="11" t="s">
        <v>45</v>
      </c>
      <c r="G9" s="8" t="s">
        <v>46</v>
      </c>
      <c r="H9" s="8" t="s">
        <v>47</v>
      </c>
      <c r="I9" s="8" t="s">
        <v>40</v>
      </c>
      <c r="J9" s="8" t="s">
        <v>48</v>
      </c>
      <c r="K9" s="11" t="s">
        <v>49</v>
      </c>
      <c r="L9" s="8" t="s">
        <v>42</v>
      </c>
      <c r="M9" s="7">
        <v>44046.463194444441</v>
      </c>
      <c r="N9" s="6">
        <v>18</v>
      </c>
      <c r="O9" s="8" t="s">
        <v>43</v>
      </c>
      <c r="P9" s="6">
        <v>422623</v>
      </c>
      <c r="Q9" s="9">
        <v>3.6</v>
      </c>
      <c r="R9" s="9">
        <v>17.14</v>
      </c>
      <c r="S9" s="22">
        <f t="shared" si="0"/>
        <v>20.740000000000002</v>
      </c>
    </row>
    <row r="10" spans="1:19" ht="165" x14ac:dyDescent="0.25">
      <c r="A10" s="6">
        <v>375316</v>
      </c>
      <c r="B10" s="7">
        <v>44070</v>
      </c>
      <c r="C10" s="6">
        <v>7745</v>
      </c>
      <c r="D10" s="11" t="s">
        <v>23</v>
      </c>
      <c r="E10" s="8" t="s">
        <v>24</v>
      </c>
      <c r="F10" s="11" t="s">
        <v>45</v>
      </c>
      <c r="G10" s="8" t="s">
        <v>46</v>
      </c>
      <c r="H10" s="8" t="s">
        <v>47</v>
      </c>
      <c r="I10" s="8" t="s">
        <v>40</v>
      </c>
      <c r="J10" s="8" t="s">
        <v>48</v>
      </c>
      <c r="K10" s="11" t="s">
        <v>49</v>
      </c>
      <c r="L10" s="8" t="s">
        <v>42</v>
      </c>
      <c r="M10" s="7">
        <v>44076.370833333334</v>
      </c>
      <c r="N10" s="6">
        <v>18</v>
      </c>
      <c r="O10" s="8" t="s">
        <v>43</v>
      </c>
      <c r="P10" s="6">
        <v>424685</v>
      </c>
      <c r="Q10" s="9">
        <v>3.6</v>
      </c>
      <c r="R10" s="9">
        <v>17.14</v>
      </c>
      <c r="S10" s="22">
        <f t="shared" si="0"/>
        <v>20.740000000000002</v>
      </c>
    </row>
    <row r="11" spans="1:19" ht="165" x14ac:dyDescent="0.25">
      <c r="A11" s="6">
        <v>377106</v>
      </c>
      <c r="B11" s="7">
        <v>44099</v>
      </c>
      <c r="C11" s="6">
        <v>7745</v>
      </c>
      <c r="D11" s="11" t="s">
        <v>23</v>
      </c>
      <c r="E11" s="8" t="s">
        <v>24</v>
      </c>
      <c r="F11" s="11" t="s">
        <v>45</v>
      </c>
      <c r="G11" s="8" t="s">
        <v>46</v>
      </c>
      <c r="H11" s="8" t="s">
        <v>47</v>
      </c>
      <c r="I11" s="8" t="s">
        <v>40</v>
      </c>
      <c r="J11" s="8" t="s">
        <v>48</v>
      </c>
      <c r="K11" s="11" t="s">
        <v>49</v>
      </c>
      <c r="L11" s="8" t="s">
        <v>42</v>
      </c>
      <c r="M11" s="7">
        <v>44119.677777777775</v>
      </c>
      <c r="N11" s="6">
        <v>18</v>
      </c>
      <c r="O11" s="8" t="s">
        <v>43</v>
      </c>
      <c r="P11" s="6">
        <v>426827</v>
      </c>
      <c r="Q11" s="9">
        <v>3.6</v>
      </c>
      <c r="R11" s="9">
        <v>17.14</v>
      </c>
      <c r="S11" s="22">
        <f t="shared" si="0"/>
        <v>20.740000000000002</v>
      </c>
    </row>
    <row r="12" spans="1:19" ht="165" x14ac:dyDescent="0.25">
      <c r="A12" s="6">
        <v>379326</v>
      </c>
      <c r="B12" s="7">
        <v>44143</v>
      </c>
      <c r="C12" s="6">
        <v>7745</v>
      </c>
      <c r="D12" s="11" t="s">
        <v>23</v>
      </c>
      <c r="E12" s="8" t="s">
        <v>24</v>
      </c>
      <c r="F12" s="11" t="s">
        <v>45</v>
      </c>
      <c r="G12" s="8" t="s">
        <v>46</v>
      </c>
      <c r="H12" s="8" t="s">
        <v>47</v>
      </c>
      <c r="I12" s="8" t="s">
        <v>40</v>
      </c>
      <c r="J12" s="8" t="s">
        <v>48</v>
      </c>
      <c r="K12" s="11" t="s">
        <v>49</v>
      </c>
      <c r="L12" s="8" t="s">
        <v>42</v>
      </c>
      <c r="M12" s="7">
        <v>44148.390972222223</v>
      </c>
      <c r="N12" s="6">
        <v>18</v>
      </c>
      <c r="O12" s="8" t="s">
        <v>43</v>
      </c>
      <c r="P12" s="6">
        <v>429744</v>
      </c>
      <c r="Q12" s="9">
        <v>3.6</v>
      </c>
      <c r="R12" s="9">
        <v>17.14</v>
      </c>
      <c r="S12" s="22">
        <f t="shared" si="0"/>
        <v>20.740000000000002</v>
      </c>
    </row>
    <row r="13" spans="1:19" ht="165" x14ac:dyDescent="0.25">
      <c r="A13" s="6">
        <v>380551</v>
      </c>
      <c r="B13" s="7">
        <v>44171</v>
      </c>
      <c r="C13" s="6">
        <v>7745</v>
      </c>
      <c r="D13" s="11" t="s">
        <v>23</v>
      </c>
      <c r="E13" s="8" t="s">
        <v>24</v>
      </c>
      <c r="F13" s="11" t="s">
        <v>45</v>
      </c>
      <c r="G13" s="8" t="s">
        <v>46</v>
      </c>
      <c r="H13" s="8" t="s">
        <v>47</v>
      </c>
      <c r="I13" s="8" t="s">
        <v>40</v>
      </c>
      <c r="J13" s="8" t="s">
        <v>48</v>
      </c>
      <c r="K13" s="11" t="s">
        <v>49</v>
      </c>
      <c r="L13" s="8" t="s">
        <v>42</v>
      </c>
      <c r="M13" s="7">
        <v>44183.359722222223</v>
      </c>
      <c r="N13" s="6">
        <v>18</v>
      </c>
      <c r="O13" s="8" t="s">
        <v>43</v>
      </c>
      <c r="P13" s="6">
        <v>431220</v>
      </c>
      <c r="Q13" s="9">
        <v>3.6</v>
      </c>
      <c r="R13" s="9">
        <v>17.14</v>
      </c>
      <c r="S13" s="22">
        <f t="shared" si="0"/>
        <v>20.740000000000002</v>
      </c>
    </row>
    <row r="14" spans="1:19" ht="165" x14ac:dyDescent="0.25">
      <c r="A14" s="6">
        <v>381855</v>
      </c>
      <c r="B14" s="7">
        <v>44202.370138888888</v>
      </c>
      <c r="C14" s="6">
        <v>7745</v>
      </c>
      <c r="D14" s="11" t="s">
        <v>23</v>
      </c>
      <c r="E14" s="8" t="s">
        <v>24</v>
      </c>
      <c r="F14" s="11" t="s">
        <v>22</v>
      </c>
      <c r="G14" s="8" t="s">
        <v>100</v>
      </c>
      <c r="H14" s="8" t="s">
        <v>91</v>
      </c>
      <c r="I14" s="8" t="s">
        <v>40</v>
      </c>
      <c r="J14" s="8" t="s">
        <v>22</v>
      </c>
      <c r="K14" s="11" t="s">
        <v>92</v>
      </c>
      <c r="L14" s="8" t="s">
        <v>74</v>
      </c>
      <c r="M14" s="7">
        <v>44202.376388888886</v>
      </c>
      <c r="N14" s="6">
        <v>45.68</v>
      </c>
      <c r="O14" s="8" t="s">
        <v>43</v>
      </c>
      <c r="P14" s="6">
        <v>432695</v>
      </c>
      <c r="Q14" s="9">
        <v>9.14</v>
      </c>
      <c r="R14" s="9">
        <v>43.5</v>
      </c>
      <c r="S14" s="22">
        <f t="shared" si="0"/>
        <v>52.64</v>
      </c>
    </row>
    <row r="15" spans="1:19" ht="165" x14ac:dyDescent="0.25">
      <c r="A15" s="6">
        <v>382177</v>
      </c>
      <c r="B15" s="7">
        <v>44207</v>
      </c>
      <c r="C15" s="6">
        <v>7745</v>
      </c>
      <c r="D15" s="11" t="s">
        <v>23</v>
      </c>
      <c r="E15" s="8" t="s">
        <v>24</v>
      </c>
      <c r="F15" s="11" t="s">
        <v>45</v>
      </c>
      <c r="G15" s="8" t="s">
        <v>46</v>
      </c>
      <c r="H15" s="8" t="s">
        <v>47</v>
      </c>
      <c r="I15" s="8" t="s">
        <v>40</v>
      </c>
      <c r="J15" s="8" t="s">
        <v>48</v>
      </c>
      <c r="K15" s="11" t="s">
        <v>49</v>
      </c>
      <c r="L15" s="8" t="s">
        <v>42</v>
      </c>
      <c r="M15" s="7">
        <v>44209.606249999997</v>
      </c>
      <c r="N15" s="6">
        <v>18</v>
      </c>
      <c r="O15" s="8" t="s">
        <v>43</v>
      </c>
      <c r="P15" s="6">
        <v>433070</v>
      </c>
      <c r="Q15" s="9">
        <v>3.6</v>
      </c>
      <c r="R15" s="9">
        <v>17.14</v>
      </c>
      <c r="S15" s="22">
        <f t="shared" si="0"/>
        <v>20.740000000000002</v>
      </c>
    </row>
    <row r="16" spans="1:19" ht="165" x14ac:dyDescent="0.25">
      <c r="A16" s="6">
        <v>383556</v>
      </c>
      <c r="B16" s="7">
        <v>44233</v>
      </c>
      <c r="C16" s="6">
        <v>7745</v>
      </c>
      <c r="D16" s="11" t="s">
        <v>23</v>
      </c>
      <c r="E16" s="8" t="s">
        <v>24</v>
      </c>
      <c r="F16" s="11" t="s">
        <v>45</v>
      </c>
      <c r="G16" s="8" t="s">
        <v>46</v>
      </c>
      <c r="H16" s="8" t="s">
        <v>47</v>
      </c>
      <c r="I16" s="8" t="s">
        <v>40</v>
      </c>
      <c r="J16" s="8" t="s">
        <v>48</v>
      </c>
      <c r="K16" s="11" t="s">
        <v>49</v>
      </c>
      <c r="L16" s="8" t="s">
        <v>42</v>
      </c>
      <c r="M16" s="7">
        <v>44238.535416666666</v>
      </c>
      <c r="N16" s="6">
        <v>18</v>
      </c>
      <c r="O16" s="8" t="s">
        <v>43</v>
      </c>
      <c r="P16" s="6">
        <v>434663</v>
      </c>
      <c r="Q16" s="9">
        <v>3.6</v>
      </c>
      <c r="R16" s="9">
        <v>17.14</v>
      </c>
      <c r="S16" s="22">
        <f t="shared" si="0"/>
        <v>20.740000000000002</v>
      </c>
    </row>
    <row r="17" spans="1:19" ht="165" x14ac:dyDescent="0.25">
      <c r="A17" s="6">
        <v>384882</v>
      </c>
      <c r="B17" s="7">
        <v>44259</v>
      </c>
      <c r="C17" s="6">
        <v>7745</v>
      </c>
      <c r="D17" s="11" t="s">
        <v>23</v>
      </c>
      <c r="E17" s="8" t="s">
        <v>24</v>
      </c>
      <c r="F17" s="11" t="s">
        <v>45</v>
      </c>
      <c r="G17" s="8" t="s">
        <v>46</v>
      </c>
      <c r="H17" s="8" t="s">
        <v>47</v>
      </c>
      <c r="I17" s="8" t="s">
        <v>40</v>
      </c>
      <c r="J17" s="8" t="s">
        <v>48</v>
      </c>
      <c r="K17" s="11" t="s">
        <v>49</v>
      </c>
      <c r="L17" s="8" t="s">
        <v>42</v>
      </c>
      <c r="M17" s="7">
        <v>44263.450694444444</v>
      </c>
      <c r="N17" s="6">
        <v>18</v>
      </c>
      <c r="O17" s="8" t="s">
        <v>43</v>
      </c>
      <c r="P17" s="6">
        <v>436142</v>
      </c>
      <c r="Q17" s="9">
        <v>3.6</v>
      </c>
      <c r="R17" s="9">
        <v>17.14</v>
      </c>
      <c r="S17" s="22">
        <f t="shared" si="0"/>
        <v>20.740000000000002</v>
      </c>
    </row>
    <row r="18" spans="1:19" x14ac:dyDescent="0.25">
      <c r="R18" t="s">
        <v>178</v>
      </c>
      <c r="S18" s="22">
        <f>SUM(S2:S17)</f>
        <v>2772.4299999999971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A6B5-6017-4D7C-9828-34DA25CA2865}">
  <dimension ref="A1:S3"/>
  <sheetViews>
    <sheetView topLeftCell="F1" zoomScale="90" zoomScaleNormal="90" workbookViewId="0">
      <selection activeCell="P3" sqref="P3"/>
    </sheetView>
  </sheetViews>
  <sheetFormatPr defaultRowHeight="15" x14ac:dyDescent="0.25"/>
  <cols>
    <col min="6" max="6" width="33.1796875" customWidth="1"/>
    <col min="11" max="11" width="42.26953125" customWidth="1"/>
    <col min="13" max="13" width="16.26953125" bestFit="1" customWidth="1"/>
    <col min="19" max="19" width="8.7265625" style="20"/>
  </cols>
  <sheetData>
    <row r="1" spans="1:19" x14ac:dyDescent="0.25">
      <c r="A1" t="s">
        <v>0</v>
      </c>
      <c r="B1" t="s">
        <v>2</v>
      </c>
      <c r="C1" t="s">
        <v>3</v>
      </c>
      <c r="D1" t="s">
        <v>4</v>
      </c>
      <c r="E1" t="s">
        <v>5</v>
      </c>
      <c r="F1" t="s">
        <v>6</v>
      </c>
      <c r="G1" t="s">
        <v>7</v>
      </c>
      <c r="H1" t="s">
        <v>8</v>
      </c>
      <c r="I1" t="s">
        <v>9</v>
      </c>
      <c r="J1" t="s">
        <v>10</v>
      </c>
      <c r="K1" t="s">
        <v>11</v>
      </c>
      <c r="L1" t="s">
        <v>12</v>
      </c>
      <c r="M1" t="s">
        <v>13</v>
      </c>
      <c r="N1" t="s">
        <v>14</v>
      </c>
      <c r="O1" t="s">
        <v>15</v>
      </c>
      <c r="P1" t="s">
        <v>16</v>
      </c>
      <c r="Q1" t="s">
        <v>17</v>
      </c>
      <c r="R1" t="s">
        <v>18</v>
      </c>
    </row>
    <row r="2" spans="1:19" ht="135" x14ac:dyDescent="0.25">
      <c r="A2" s="6">
        <v>376251</v>
      </c>
      <c r="B2" s="8" t="s">
        <v>112</v>
      </c>
      <c r="C2" s="6">
        <v>7755</v>
      </c>
      <c r="D2" s="11" t="s">
        <v>124</v>
      </c>
      <c r="E2" s="8" t="s">
        <v>125</v>
      </c>
      <c r="F2" s="11" t="s">
        <v>126</v>
      </c>
      <c r="G2" s="8" t="s">
        <v>25</v>
      </c>
      <c r="H2" s="8" t="s">
        <v>26</v>
      </c>
      <c r="I2" s="8" t="s">
        <v>27</v>
      </c>
      <c r="J2" s="8" t="s">
        <v>22</v>
      </c>
      <c r="K2" s="11" t="s">
        <v>28</v>
      </c>
      <c r="L2" s="8" t="s">
        <v>29</v>
      </c>
      <c r="M2" s="7">
        <v>44090.600694444445</v>
      </c>
      <c r="N2" s="6">
        <v>77.27</v>
      </c>
      <c r="O2" s="8" t="s">
        <v>87</v>
      </c>
      <c r="P2" s="6">
        <v>425749</v>
      </c>
      <c r="Q2" s="9">
        <v>15.45</v>
      </c>
      <c r="R2" s="9">
        <v>58.68</v>
      </c>
      <c r="S2" s="22">
        <f>SUM(Q2:R2)</f>
        <v>74.13</v>
      </c>
    </row>
    <row r="3" spans="1:19" ht="165" x14ac:dyDescent="0.25">
      <c r="A3" s="6">
        <v>376251</v>
      </c>
      <c r="B3" s="8" t="s">
        <v>112</v>
      </c>
      <c r="C3" s="6">
        <v>7755</v>
      </c>
      <c r="D3" s="11" t="s">
        <v>124</v>
      </c>
      <c r="E3" s="8" t="s">
        <v>125</v>
      </c>
      <c r="F3" s="11" t="s">
        <v>127</v>
      </c>
      <c r="G3" s="8" t="s">
        <v>128</v>
      </c>
      <c r="H3" s="8" t="s">
        <v>129</v>
      </c>
      <c r="I3" s="8" t="s">
        <v>130</v>
      </c>
      <c r="J3" s="8" t="s">
        <v>22</v>
      </c>
      <c r="K3" s="11" t="s">
        <v>131</v>
      </c>
      <c r="L3" s="8" t="s">
        <v>68</v>
      </c>
      <c r="M3" s="7">
        <v>44090.600694444445</v>
      </c>
      <c r="N3" s="6">
        <v>340</v>
      </c>
      <c r="O3" s="8" t="s">
        <v>132</v>
      </c>
      <c r="P3" s="6">
        <v>426209</v>
      </c>
      <c r="Q3" s="9">
        <v>68</v>
      </c>
      <c r="R3" s="9">
        <v>340</v>
      </c>
      <c r="S3" s="22">
        <f>SUM(Q3:R3)</f>
        <v>408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AA580-0433-4C49-8A2C-F9A0E0E6052F}">
  <dimension ref="A1:W4"/>
  <sheetViews>
    <sheetView topLeftCell="F1" zoomScale="90" zoomScaleNormal="90" workbookViewId="0">
      <selection activeCell="N10" sqref="N10"/>
    </sheetView>
  </sheetViews>
  <sheetFormatPr defaultRowHeight="15" x14ac:dyDescent="0.25"/>
  <cols>
    <col min="2" max="2" width="16.26953125" bestFit="1" customWidth="1"/>
    <col min="7" max="7" width="24.90625" customWidth="1"/>
    <col min="12" max="12" width="37.81640625" customWidth="1"/>
    <col min="14" max="14" width="16.26953125" bestFit="1" customWidth="1"/>
    <col min="20" max="20" width="8.7265625" style="14"/>
    <col min="21" max="21" width="22.90625" bestFit="1" customWidth="1"/>
  </cols>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U1" t="s">
        <v>19</v>
      </c>
      <c r="V1" t="s">
        <v>20</v>
      </c>
      <c r="W1" t="s">
        <v>21</v>
      </c>
    </row>
    <row r="2" spans="1:23" ht="150" x14ac:dyDescent="0.25">
      <c r="A2" s="6">
        <v>385385</v>
      </c>
      <c r="B2" s="7">
        <v>44270.603472222225</v>
      </c>
      <c r="C2" s="8" t="s">
        <v>163</v>
      </c>
      <c r="D2" s="6">
        <v>7788</v>
      </c>
      <c r="E2" s="11" t="s">
        <v>164</v>
      </c>
      <c r="F2" s="8" t="s">
        <v>57</v>
      </c>
      <c r="G2" s="11" t="s">
        <v>165</v>
      </c>
      <c r="H2" s="8" t="s">
        <v>25</v>
      </c>
      <c r="I2" s="8" t="s">
        <v>152</v>
      </c>
      <c r="J2" s="8" t="s">
        <v>34</v>
      </c>
      <c r="K2" s="8" t="s">
        <v>22</v>
      </c>
      <c r="L2" s="11" t="s">
        <v>166</v>
      </c>
      <c r="M2" s="8" t="s">
        <v>68</v>
      </c>
      <c r="N2" s="7">
        <v>44273.373611111114</v>
      </c>
      <c r="O2" s="6">
        <v>28.67</v>
      </c>
      <c r="P2" s="8" t="s">
        <v>87</v>
      </c>
      <c r="Q2" s="6">
        <v>436730</v>
      </c>
      <c r="R2" s="9">
        <v>5.73</v>
      </c>
      <c r="S2" s="9">
        <v>21.77</v>
      </c>
      <c r="T2" s="13">
        <f>R2+S2</f>
        <v>27.5</v>
      </c>
      <c r="U2" s="7">
        <v>44298.708333333336</v>
      </c>
      <c r="V2" s="11" t="s">
        <v>88</v>
      </c>
      <c r="W2" s="8" t="s">
        <v>31</v>
      </c>
    </row>
    <row r="3" spans="1:23" ht="150" x14ac:dyDescent="0.25">
      <c r="A3" s="6">
        <v>385385</v>
      </c>
      <c r="B3" s="7">
        <v>44270.603472222225</v>
      </c>
      <c r="C3" s="8" t="s">
        <v>163</v>
      </c>
      <c r="D3" s="6">
        <v>7788</v>
      </c>
      <c r="E3" s="11" t="s">
        <v>164</v>
      </c>
      <c r="F3" s="8" t="s">
        <v>57</v>
      </c>
      <c r="G3" s="11" t="s">
        <v>167</v>
      </c>
      <c r="H3" s="8" t="s">
        <v>25</v>
      </c>
      <c r="I3" s="8" t="s">
        <v>143</v>
      </c>
      <c r="J3" s="8" t="s">
        <v>40</v>
      </c>
      <c r="K3" s="8" t="s">
        <v>22</v>
      </c>
      <c r="L3" s="11" t="s">
        <v>144</v>
      </c>
      <c r="M3" s="8" t="s">
        <v>42</v>
      </c>
      <c r="N3" s="7">
        <v>44280.470138888886</v>
      </c>
      <c r="O3" s="6">
        <v>40.85</v>
      </c>
      <c r="P3" s="8" t="s">
        <v>43</v>
      </c>
      <c r="Q3" s="6">
        <v>437061</v>
      </c>
      <c r="R3" s="9">
        <v>8.17</v>
      </c>
      <c r="S3" s="9">
        <v>38.9</v>
      </c>
      <c r="T3" s="13">
        <f>R3+S3</f>
        <v>47.07</v>
      </c>
      <c r="U3" s="7">
        <v>44298.708333333336</v>
      </c>
      <c r="V3" s="11" t="s">
        <v>43</v>
      </c>
      <c r="W3" s="8" t="s">
        <v>31</v>
      </c>
    </row>
    <row r="4" spans="1:23" ht="15.6" x14ac:dyDescent="0.3">
      <c r="S4" t="s">
        <v>178</v>
      </c>
      <c r="T4" s="15">
        <f>SUM(T2:T3)</f>
        <v>74.569999999999993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7087F-24DB-484A-99F2-11AB6A1BFE6D}">
  <dimension ref="A1:W16"/>
  <sheetViews>
    <sheetView topLeftCell="I11" zoomScale="70" zoomScaleNormal="70" workbookViewId="0">
      <selection activeCell="T16" sqref="T16"/>
    </sheetView>
  </sheetViews>
  <sheetFormatPr defaultRowHeight="15" x14ac:dyDescent="0.25"/>
  <cols>
    <col min="2" max="2" width="16.54296875" bestFit="1" customWidth="1"/>
    <col min="3" max="3" width="12.81640625" bestFit="1" customWidth="1"/>
    <col min="5" max="5" width="32.90625" customWidth="1"/>
    <col min="7" max="7" width="16.453125" bestFit="1" customWidth="1"/>
    <col min="12" max="12" width="21.90625" customWidth="1"/>
    <col min="13" max="13" width="14" bestFit="1" customWidth="1"/>
    <col min="14" max="14" width="16.54296875" bestFit="1" customWidth="1"/>
    <col min="15" max="15" width="12.90625" bestFit="1" customWidth="1"/>
    <col min="16" max="16" width="20.26953125" bestFit="1" customWidth="1"/>
    <col min="17" max="17" width="11.26953125" bestFit="1" customWidth="1"/>
    <col min="18" max="18" width="13.6328125" bestFit="1" customWidth="1"/>
    <col min="19" max="19" width="13.1796875" bestFit="1" customWidth="1"/>
    <col min="20" max="20" width="13.1796875" style="14" customWidth="1"/>
    <col min="21" max="21" width="22.90625" bestFit="1" customWidth="1"/>
  </cols>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s="14" t="s">
        <v>175</v>
      </c>
      <c r="U1" t="s">
        <v>19</v>
      </c>
      <c r="V1" t="s">
        <v>20</v>
      </c>
      <c r="W1" t="s">
        <v>21</v>
      </c>
    </row>
    <row r="2" spans="1:23" ht="105" x14ac:dyDescent="0.25">
      <c r="A2" s="6">
        <v>369113</v>
      </c>
      <c r="B2" s="7">
        <v>43924</v>
      </c>
      <c r="C2" s="8" t="s">
        <v>44</v>
      </c>
      <c r="D2" s="6">
        <v>7790</v>
      </c>
      <c r="E2" s="11" t="s">
        <v>56</v>
      </c>
      <c r="F2" s="8" t="s">
        <v>57</v>
      </c>
      <c r="G2" s="11" t="s">
        <v>58</v>
      </c>
      <c r="H2" s="8" t="s">
        <v>46</v>
      </c>
      <c r="I2" s="8" t="s">
        <v>47</v>
      </c>
      <c r="J2" s="8" t="s">
        <v>40</v>
      </c>
      <c r="K2" s="8" t="s">
        <v>48</v>
      </c>
      <c r="L2" s="11" t="s">
        <v>49</v>
      </c>
      <c r="M2" s="8" t="s">
        <v>42</v>
      </c>
      <c r="N2" s="7">
        <v>43928.393750000003</v>
      </c>
      <c r="O2" s="6">
        <v>18</v>
      </c>
      <c r="P2" s="8" t="s">
        <v>43</v>
      </c>
      <c r="Q2" s="6">
        <v>417349</v>
      </c>
      <c r="R2" s="9">
        <v>3.6</v>
      </c>
      <c r="S2" s="9">
        <v>17.14</v>
      </c>
      <c r="T2" s="13">
        <f>R2+S2</f>
        <v>20.740000000000002</v>
      </c>
      <c r="U2" s="7">
        <v>43931.999305555553</v>
      </c>
      <c r="V2" s="11" t="s">
        <v>43</v>
      </c>
      <c r="W2" s="8" t="s">
        <v>31</v>
      </c>
    </row>
    <row r="3" spans="1:23" ht="105" x14ac:dyDescent="0.25">
      <c r="A3" s="6">
        <v>369874</v>
      </c>
      <c r="B3" s="7">
        <v>43951</v>
      </c>
      <c r="C3" s="8" t="s">
        <v>44</v>
      </c>
      <c r="D3" s="6">
        <v>7790</v>
      </c>
      <c r="E3" s="11" t="s">
        <v>56</v>
      </c>
      <c r="F3" s="8" t="s">
        <v>57</v>
      </c>
      <c r="G3" s="11" t="s">
        <v>58</v>
      </c>
      <c r="H3" s="8" t="s">
        <v>46</v>
      </c>
      <c r="I3" s="8" t="s">
        <v>47</v>
      </c>
      <c r="J3" s="8" t="s">
        <v>40</v>
      </c>
      <c r="K3" s="8" t="s">
        <v>48</v>
      </c>
      <c r="L3" s="11" t="s">
        <v>49</v>
      </c>
      <c r="M3" s="8" t="s">
        <v>42</v>
      </c>
      <c r="N3" s="7">
        <v>43955.402777777781</v>
      </c>
      <c r="O3" s="6">
        <v>18</v>
      </c>
      <c r="P3" s="8" t="s">
        <v>43</v>
      </c>
      <c r="Q3" s="6">
        <v>418179</v>
      </c>
      <c r="R3" s="9">
        <v>3.6</v>
      </c>
      <c r="S3" s="9">
        <v>17.14</v>
      </c>
      <c r="T3" s="13">
        <f t="shared" ref="T3:T15" si="0">R3+S3</f>
        <v>20.740000000000002</v>
      </c>
      <c r="U3" s="7">
        <v>43958.708333333336</v>
      </c>
      <c r="V3" s="11" t="s">
        <v>43</v>
      </c>
      <c r="W3" s="8" t="s">
        <v>31</v>
      </c>
    </row>
    <row r="4" spans="1:23" ht="105" x14ac:dyDescent="0.25">
      <c r="A4" s="6">
        <v>370812</v>
      </c>
      <c r="B4" s="7">
        <v>43979</v>
      </c>
      <c r="C4" s="8" t="s">
        <v>44</v>
      </c>
      <c r="D4" s="6">
        <v>7790</v>
      </c>
      <c r="E4" s="11" t="s">
        <v>56</v>
      </c>
      <c r="F4" s="8" t="s">
        <v>57</v>
      </c>
      <c r="G4" s="11" t="s">
        <v>58</v>
      </c>
      <c r="H4" s="8" t="s">
        <v>46</v>
      </c>
      <c r="I4" s="8" t="s">
        <v>47</v>
      </c>
      <c r="J4" s="8" t="s">
        <v>40</v>
      </c>
      <c r="K4" s="8" t="s">
        <v>48</v>
      </c>
      <c r="L4" s="11" t="s">
        <v>49</v>
      </c>
      <c r="M4" s="8" t="s">
        <v>42</v>
      </c>
      <c r="N4" s="7">
        <v>43984.431944444441</v>
      </c>
      <c r="O4" s="6">
        <v>18</v>
      </c>
      <c r="P4" s="8" t="s">
        <v>43</v>
      </c>
      <c r="Q4" s="6">
        <v>419226</v>
      </c>
      <c r="R4" s="9">
        <v>3.6</v>
      </c>
      <c r="S4" s="9">
        <v>17.14</v>
      </c>
      <c r="T4" s="13">
        <f t="shared" si="0"/>
        <v>20.740000000000002</v>
      </c>
      <c r="U4" s="7">
        <v>43986.708333333336</v>
      </c>
      <c r="V4" s="11" t="s">
        <v>43</v>
      </c>
      <c r="W4" s="8" t="s">
        <v>31</v>
      </c>
    </row>
    <row r="5" spans="1:23" ht="105" x14ac:dyDescent="0.25">
      <c r="A5" s="6">
        <v>372207</v>
      </c>
      <c r="B5" s="7">
        <v>44007</v>
      </c>
      <c r="C5" s="8" t="s">
        <v>44</v>
      </c>
      <c r="D5" s="6">
        <v>7790</v>
      </c>
      <c r="E5" s="11" t="s">
        <v>56</v>
      </c>
      <c r="F5" s="8" t="s">
        <v>57</v>
      </c>
      <c r="G5" s="11" t="s">
        <v>58</v>
      </c>
      <c r="H5" s="8" t="s">
        <v>46</v>
      </c>
      <c r="I5" s="8" t="s">
        <v>47</v>
      </c>
      <c r="J5" s="8" t="s">
        <v>40</v>
      </c>
      <c r="K5" s="8" t="s">
        <v>48</v>
      </c>
      <c r="L5" s="11" t="s">
        <v>49</v>
      </c>
      <c r="M5" s="8" t="s">
        <v>42</v>
      </c>
      <c r="N5" s="7">
        <v>44013.472916666666</v>
      </c>
      <c r="O5" s="6">
        <v>18</v>
      </c>
      <c r="P5" s="8" t="s">
        <v>43</v>
      </c>
      <c r="Q5" s="6">
        <v>420977</v>
      </c>
      <c r="R5" s="9">
        <v>3.6</v>
      </c>
      <c r="S5" s="9">
        <v>17.14</v>
      </c>
      <c r="T5" s="13">
        <f t="shared" si="0"/>
        <v>20.740000000000002</v>
      </c>
      <c r="U5" s="7">
        <v>44014.708333333336</v>
      </c>
      <c r="V5" s="11" t="s">
        <v>43</v>
      </c>
      <c r="W5" s="8" t="s">
        <v>31</v>
      </c>
    </row>
    <row r="6" spans="1:23" ht="105" x14ac:dyDescent="0.25">
      <c r="A6" s="6">
        <v>373569</v>
      </c>
      <c r="B6" s="7">
        <v>44037</v>
      </c>
      <c r="C6" s="8" t="s">
        <v>44</v>
      </c>
      <c r="D6" s="6">
        <v>7790</v>
      </c>
      <c r="E6" s="11" t="s">
        <v>56</v>
      </c>
      <c r="F6" s="8" t="s">
        <v>57</v>
      </c>
      <c r="G6" s="11" t="s">
        <v>58</v>
      </c>
      <c r="H6" s="8" t="s">
        <v>46</v>
      </c>
      <c r="I6" s="8" t="s">
        <v>47</v>
      </c>
      <c r="J6" s="8" t="s">
        <v>40</v>
      </c>
      <c r="K6" s="8" t="s">
        <v>48</v>
      </c>
      <c r="L6" s="11" t="s">
        <v>49</v>
      </c>
      <c r="M6" s="8" t="s">
        <v>42</v>
      </c>
      <c r="N6" s="7">
        <v>44048.40625</v>
      </c>
      <c r="O6" s="6">
        <v>18</v>
      </c>
      <c r="P6" s="8" t="s">
        <v>43</v>
      </c>
      <c r="Q6" s="6">
        <v>422608</v>
      </c>
      <c r="R6" s="9">
        <v>3.6</v>
      </c>
      <c r="S6" s="9">
        <v>17.14</v>
      </c>
      <c r="T6" s="13">
        <f t="shared" si="0"/>
        <v>20.740000000000002</v>
      </c>
      <c r="U6" s="7">
        <v>44044.999305555553</v>
      </c>
      <c r="V6" s="11" t="s">
        <v>43</v>
      </c>
      <c r="W6" s="8" t="s">
        <v>31</v>
      </c>
    </row>
    <row r="7" spans="1:23" ht="195" x14ac:dyDescent="0.25">
      <c r="A7" s="6">
        <v>375288</v>
      </c>
      <c r="B7" s="7">
        <v>44069.691666666666</v>
      </c>
      <c r="C7" s="8" t="s">
        <v>93</v>
      </c>
      <c r="D7" s="6">
        <v>7790</v>
      </c>
      <c r="E7" s="11" t="s">
        <v>56</v>
      </c>
      <c r="F7" s="8" t="s">
        <v>57</v>
      </c>
      <c r="G7" s="11" t="s">
        <v>123</v>
      </c>
      <c r="H7" s="8" t="s">
        <v>100</v>
      </c>
      <c r="I7" s="8" t="s">
        <v>120</v>
      </c>
      <c r="J7" s="8" t="s">
        <v>121</v>
      </c>
      <c r="K7" s="8" t="s">
        <v>22</v>
      </c>
      <c r="L7" s="11" t="s">
        <v>122</v>
      </c>
      <c r="M7" s="8" t="s">
        <v>42</v>
      </c>
      <c r="N7" s="7">
        <v>44076.534722222219</v>
      </c>
      <c r="O7" s="6">
        <v>19</v>
      </c>
      <c r="P7" s="8" t="s">
        <v>87</v>
      </c>
      <c r="Q7" s="6">
        <v>424657</v>
      </c>
      <c r="R7" s="9">
        <v>3.8</v>
      </c>
      <c r="S7" s="9">
        <v>14.43</v>
      </c>
      <c r="T7" s="13">
        <f t="shared" si="0"/>
        <v>18.23</v>
      </c>
      <c r="U7" s="7">
        <v>44077.708333333336</v>
      </c>
      <c r="V7" s="11" t="s">
        <v>88</v>
      </c>
      <c r="W7" s="8" t="s">
        <v>31</v>
      </c>
    </row>
    <row r="8" spans="1:23" ht="105" x14ac:dyDescent="0.25">
      <c r="A8" s="6">
        <v>375468</v>
      </c>
      <c r="B8" s="7">
        <v>44072</v>
      </c>
      <c r="C8" s="8" t="s">
        <v>44</v>
      </c>
      <c r="D8" s="6">
        <v>7790</v>
      </c>
      <c r="E8" s="11" t="s">
        <v>56</v>
      </c>
      <c r="F8" s="8" t="s">
        <v>57</v>
      </c>
      <c r="G8" s="11" t="s">
        <v>58</v>
      </c>
      <c r="H8" s="8" t="s">
        <v>46</v>
      </c>
      <c r="I8" s="8" t="s">
        <v>47</v>
      </c>
      <c r="J8" s="8" t="s">
        <v>40</v>
      </c>
      <c r="K8" s="8" t="s">
        <v>48</v>
      </c>
      <c r="L8" s="11" t="s">
        <v>49</v>
      </c>
      <c r="M8" s="8" t="s">
        <v>42</v>
      </c>
      <c r="N8" s="7">
        <v>44081.404861111114</v>
      </c>
      <c r="O8" s="6">
        <v>18</v>
      </c>
      <c r="P8" s="8" t="s">
        <v>43</v>
      </c>
      <c r="Q8" s="6">
        <v>424887</v>
      </c>
      <c r="R8" s="9">
        <v>3.6</v>
      </c>
      <c r="S8" s="9">
        <v>17.14</v>
      </c>
      <c r="T8" s="13">
        <f t="shared" si="0"/>
        <v>20.740000000000002</v>
      </c>
      <c r="U8" s="7">
        <v>44079.999305555553</v>
      </c>
      <c r="V8" s="11" t="s">
        <v>43</v>
      </c>
      <c r="W8" s="8" t="s">
        <v>31</v>
      </c>
    </row>
    <row r="9" spans="1:23" ht="105" x14ac:dyDescent="0.25">
      <c r="A9" s="6">
        <v>377354</v>
      </c>
      <c r="B9" s="7">
        <v>44104</v>
      </c>
      <c r="C9" s="8" t="s">
        <v>44</v>
      </c>
      <c r="D9" s="6">
        <v>7790</v>
      </c>
      <c r="E9" s="11" t="s">
        <v>56</v>
      </c>
      <c r="F9" s="8" t="s">
        <v>57</v>
      </c>
      <c r="G9" s="11" t="s">
        <v>58</v>
      </c>
      <c r="H9" s="8" t="s">
        <v>46</v>
      </c>
      <c r="I9" s="8" t="s">
        <v>47</v>
      </c>
      <c r="J9" s="8" t="s">
        <v>40</v>
      </c>
      <c r="K9" s="8" t="s">
        <v>48</v>
      </c>
      <c r="L9" s="11" t="s">
        <v>49</v>
      </c>
      <c r="M9" s="8" t="s">
        <v>42</v>
      </c>
      <c r="N9" s="7">
        <v>44118.637499999997</v>
      </c>
      <c r="O9" s="6">
        <v>18</v>
      </c>
      <c r="P9" s="8" t="s">
        <v>43</v>
      </c>
      <c r="Q9" s="6">
        <v>427120</v>
      </c>
      <c r="R9" s="9">
        <v>3.6</v>
      </c>
      <c r="S9" s="9">
        <v>17.14</v>
      </c>
      <c r="T9" s="13">
        <f t="shared" si="0"/>
        <v>20.740000000000002</v>
      </c>
      <c r="U9" s="7">
        <v>44111.708333333336</v>
      </c>
      <c r="V9" s="11" t="s">
        <v>43</v>
      </c>
      <c r="W9" s="8" t="s">
        <v>31</v>
      </c>
    </row>
    <row r="10" spans="1:23" ht="105" x14ac:dyDescent="0.25">
      <c r="A10" s="6">
        <v>379306</v>
      </c>
      <c r="B10" s="7">
        <v>44142</v>
      </c>
      <c r="C10" s="8" t="s">
        <v>44</v>
      </c>
      <c r="D10" s="6">
        <v>7790</v>
      </c>
      <c r="E10" s="11" t="s">
        <v>56</v>
      </c>
      <c r="F10" s="8" t="s">
        <v>57</v>
      </c>
      <c r="G10" s="11" t="s">
        <v>58</v>
      </c>
      <c r="H10" s="8" t="s">
        <v>46</v>
      </c>
      <c r="I10" s="8" t="s">
        <v>47</v>
      </c>
      <c r="J10" s="8" t="s">
        <v>40</v>
      </c>
      <c r="K10" s="8" t="s">
        <v>48</v>
      </c>
      <c r="L10" s="11" t="s">
        <v>49</v>
      </c>
      <c r="M10" s="8" t="s">
        <v>42</v>
      </c>
      <c r="N10" s="7">
        <v>44147.34652777778</v>
      </c>
      <c r="O10" s="6">
        <v>18</v>
      </c>
      <c r="P10" s="8" t="s">
        <v>43</v>
      </c>
      <c r="Q10" s="6">
        <v>429724</v>
      </c>
      <c r="R10" s="9">
        <v>3.6</v>
      </c>
      <c r="S10" s="9">
        <v>17.14</v>
      </c>
      <c r="T10" s="13">
        <f t="shared" si="0"/>
        <v>20.740000000000002</v>
      </c>
      <c r="U10" s="7">
        <v>44149.999305555553</v>
      </c>
      <c r="V10" s="11" t="s">
        <v>43</v>
      </c>
      <c r="W10" s="8" t="s">
        <v>31</v>
      </c>
    </row>
    <row r="11" spans="1:23" ht="105" x14ac:dyDescent="0.25">
      <c r="A11" s="6">
        <v>380531</v>
      </c>
      <c r="B11" s="7">
        <v>44170</v>
      </c>
      <c r="C11" s="8" t="s">
        <v>44</v>
      </c>
      <c r="D11" s="6">
        <v>7790</v>
      </c>
      <c r="E11" s="11" t="s">
        <v>56</v>
      </c>
      <c r="F11" s="8" t="s">
        <v>57</v>
      </c>
      <c r="G11" s="11" t="s">
        <v>58</v>
      </c>
      <c r="H11" s="8" t="s">
        <v>46</v>
      </c>
      <c r="I11" s="8" t="s">
        <v>47</v>
      </c>
      <c r="J11" s="8" t="s">
        <v>40</v>
      </c>
      <c r="K11" s="8" t="s">
        <v>48</v>
      </c>
      <c r="L11" s="11" t="s">
        <v>49</v>
      </c>
      <c r="M11" s="8" t="s">
        <v>42</v>
      </c>
      <c r="N11" s="7">
        <v>44183.352083333331</v>
      </c>
      <c r="O11" s="6">
        <v>18</v>
      </c>
      <c r="P11" s="8" t="s">
        <v>43</v>
      </c>
      <c r="Q11" s="6">
        <v>431200</v>
      </c>
      <c r="R11" s="9">
        <v>3.6</v>
      </c>
      <c r="S11" s="9">
        <v>17.14</v>
      </c>
      <c r="T11" s="13">
        <f t="shared" si="0"/>
        <v>20.740000000000002</v>
      </c>
      <c r="U11" s="7">
        <v>44177.999305555553</v>
      </c>
      <c r="V11" s="11" t="s">
        <v>43</v>
      </c>
      <c r="W11" s="8" t="s">
        <v>31</v>
      </c>
    </row>
    <row r="12" spans="1:23" ht="105" x14ac:dyDescent="0.25">
      <c r="A12" s="6">
        <v>382157</v>
      </c>
      <c r="B12" s="7">
        <v>44207</v>
      </c>
      <c r="C12" s="8" t="s">
        <v>44</v>
      </c>
      <c r="D12" s="6">
        <v>7790</v>
      </c>
      <c r="E12" s="11" t="s">
        <v>56</v>
      </c>
      <c r="F12" s="8" t="s">
        <v>57</v>
      </c>
      <c r="G12" s="11" t="s">
        <v>58</v>
      </c>
      <c r="H12" s="8" t="s">
        <v>46</v>
      </c>
      <c r="I12" s="8" t="s">
        <v>47</v>
      </c>
      <c r="J12" s="8" t="s">
        <v>40</v>
      </c>
      <c r="K12" s="8" t="s">
        <v>48</v>
      </c>
      <c r="L12" s="11" t="s">
        <v>49</v>
      </c>
      <c r="M12" s="8" t="s">
        <v>42</v>
      </c>
      <c r="N12" s="7">
        <v>44209.402777777781</v>
      </c>
      <c r="O12" s="6">
        <v>18</v>
      </c>
      <c r="P12" s="8" t="s">
        <v>43</v>
      </c>
      <c r="Q12" s="6">
        <v>433050</v>
      </c>
      <c r="R12" s="9">
        <v>3.6</v>
      </c>
      <c r="S12" s="9">
        <v>17.14</v>
      </c>
      <c r="T12" s="13">
        <f t="shared" si="0"/>
        <v>20.740000000000002</v>
      </c>
      <c r="U12" s="7">
        <v>44214.708333333336</v>
      </c>
      <c r="V12" s="11" t="s">
        <v>43</v>
      </c>
      <c r="W12" s="8" t="s">
        <v>31</v>
      </c>
    </row>
    <row r="13" spans="1:23" ht="105" x14ac:dyDescent="0.25">
      <c r="A13" s="6">
        <v>383536</v>
      </c>
      <c r="B13" s="7">
        <v>44233</v>
      </c>
      <c r="C13" s="8" t="s">
        <v>44</v>
      </c>
      <c r="D13" s="6">
        <v>7790</v>
      </c>
      <c r="E13" s="11" t="s">
        <v>56</v>
      </c>
      <c r="F13" s="8" t="s">
        <v>57</v>
      </c>
      <c r="G13" s="11" t="s">
        <v>58</v>
      </c>
      <c r="H13" s="8" t="s">
        <v>46</v>
      </c>
      <c r="I13" s="8" t="s">
        <v>47</v>
      </c>
      <c r="J13" s="8" t="s">
        <v>40</v>
      </c>
      <c r="K13" s="8" t="s">
        <v>48</v>
      </c>
      <c r="L13" s="11" t="s">
        <v>49</v>
      </c>
      <c r="M13" s="8" t="s">
        <v>42</v>
      </c>
      <c r="N13" s="7">
        <v>44238.511805555558</v>
      </c>
      <c r="O13" s="6">
        <v>18</v>
      </c>
      <c r="P13" s="8" t="s">
        <v>43</v>
      </c>
      <c r="Q13" s="6">
        <v>434643</v>
      </c>
      <c r="R13" s="9">
        <v>3.6</v>
      </c>
      <c r="S13" s="9">
        <v>17.14</v>
      </c>
      <c r="T13" s="13">
        <f t="shared" si="0"/>
        <v>20.740000000000002</v>
      </c>
      <c r="U13" s="7">
        <v>44240.999305555553</v>
      </c>
      <c r="V13" s="11" t="s">
        <v>43</v>
      </c>
      <c r="W13" s="8" t="s">
        <v>31</v>
      </c>
    </row>
    <row r="14" spans="1:23" ht="75" x14ac:dyDescent="0.25">
      <c r="A14" s="6">
        <v>374799</v>
      </c>
      <c r="B14" s="7">
        <v>44062.515277777777</v>
      </c>
      <c r="C14" s="8" t="s">
        <v>72</v>
      </c>
      <c r="D14" s="6">
        <v>3901</v>
      </c>
      <c r="E14" s="11" t="s">
        <v>97</v>
      </c>
      <c r="F14" s="8" t="s">
        <v>57</v>
      </c>
      <c r="G14" s="11" t="s">
        <v>119</v>
      </c>
      <c r="H14" s="8" t="s">
        <v>25</v>
      </c>
      <c r="I14" s="8" t="s">
        <v>120</v>
      </c>
      <c r="J14" s="8" t="s">
        <v>121</v>
      </c>
      <c r="K14" s="8" t="s">
        <v>22</v>
      </c>
      <c r="L14" s="11" t="s">
        <v>122</v>
      </c>
      <c r="M14" s="8" t="s">
        <v>42</v>
      </c>
      <c r="N14" s="7">
        <v>44081.65625</v>
      </c>
      <c r="O14" s="6">
        <v>19</v>
      </c>
      <c r="P14" s="8" t="s">
        <v>87</v>
      </c>
      <c r="Q14" s="6">
        <v>424095</v>
      </c>
      <c r="R14" s="9">
        <v>3.8</v>
      </c>
      <c r="S14" s="9">
        <v>14.43</v>
      </c>
      <c r="T14" s="13">
        <f t="shared" si="0"/>
        <v>18.23</v>
      </c>
      <c r="U14" s="8"/>
    </row>
    <row r="15" spans="1:23" ht="105" x14ac:dyDescent="0.25">
      <c r="A15" s="6">
        <v>384862</v>
      </c>
      <c r="B15" s="7">
        <v>44259</v>
      </c>
      <c r="C15" s="8" t="s">
        <v>44</v>
      </c>
      <c r="D15" s="6">
        <v>7790</v>
      </c>
      <c r="E15" s="11" t="s">
        <v>56</v>
      </c>
      <c r="F15" s="8" t="s">
        <v>57</v>
      </c>
      <c r="G15" s="11" t="s">
        <v>58</v>
      </c>
      <c r="H15" s="8" t="s">
        <v>46</v>
      </c>
      <c r="I15" s="8" t="s">
        <v>47</v>
      </c>
      <c r="J15" s="8" t="s">
        <v>40</v>
      </c>
      <c r="K15" s="8" t="s">
        <v>48</v>
      </c>
      <c r="L15" s="11" t="s">
        <v>49</v>
      </c>
      <c r="M15" s="8" t="s">
        <v>42</v>
      </c>
      <c r="N15" s="7">
        <v>44264.435416666667</v>
      </c>
      <c r="O15" s="6">
        <v>18</v>
      </c>
      <c r="P15" s="8" t="s">
        <v>43</v>
      </c>
      <c r="Q15" s="6">
        <v>436122</v>
      </c>
      <c r="R15" s="9">
        <v>3.6</v>
      </c>
      <c r="S15" s="9">
        <v>17.14</v>
      </c>
      <c r="T15" s="13">
        <f t="shared" si="0"/>
        <v>20.740000000000002</v>
      </c>
      <c r="U15" s="7">
        <v>44266.708333333336</v>
      </c>
      <c r="V15" s="11" t="s">
        <v>43</v>
      </c>
      <c r="W15" s="8" t="s">
        <v>31</v>
      </c>
    </row>
    <row r="16" spans="1:23" ht="15.6" x14ac:dyDescent="0.3">
      <c r="S16" s="1" t="s">
        <v>176</v>
      </c>
      <c r="T16" s="15">
        <f>SUM(T2:T15)</f>
        <v>285.34000000000009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49831-0E0C-46EB-ADBC-77444530C387}">
  <dimension ref="A1:S15"/>
  <sheetViews>
    <sheetView topLeftCell="H10" workbookViewId="0">
      <selection activeCell="S15" sqref="S15"/>
    </sheetView>
  </sheetViews>
  <sheetFormatPr defaultRowHeight="15" x14ac:dyDescent="0.25"/>
  <cols>
    <col min="2" max="2" width="16.54296875" bestFit="1" customWidth="1"/>
    <col min="4" max="4" width="27.453125" customWidth="1"/>
    <col min="11" max="11" width="29.08984375" customWidth="1"/>
    <col min="13" max="13" width="16.54296875" bestFit="1" customWidth="1"/>
    <col min="19" max="19" width="8.7265625" style="20"/>
  </cols>
  <sheetData>
    <row r="1" spans="1:19"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v>
      </c>
    </row>
    <row r="2" spans="1:19" ht="75" x14ac:dyDescent="0.25">
      <c r="A2" s="6">
        <v>369104</v>
      </c>
      <c r="B2" s="7">
        <v>43924</v>
      </c>
      <c r="C2" s="6">
        <v>7759</v>
      </c>
      <c r="D2" s="11" t="s">
        <v>51</v>
      </c>
      <c r="E2" s="8" t="s">
        <v>52</v>
      </c>
      <c r="F2" s="11" t="s">
        <v>53</v>
      </c>
      <c r="G2" s="8" t="s">
        <v>46</v>
      </c>
      <c r="H2" s="8" t="s">
        <v>47</v>
      </c>
      <c r="I2" s="8" t="s">
        <v>40</v>
      </c>
      <c r="J2" s="8" t="s">
        <v>48</v>
      </c>
      <c r="K2" s="11" t="s">
        <v>49</v>
      </c>
      <c r="L2" s="8" t="s">
        <v>42</v>
      </c>
      <c r="M2" s="7">
        <v>43928.379166666666</v>
      </c>
      <c r="N2" s="6">
        <v>18</v>
      </c>
      <c r="O2" s="8" t="s">
        <v>43</v>
      </c>
      <c r="P2" s="6">
        <v>417340</v>
      </c>
      <c r="Q2" s="9">
        <v>3.6</v>
      </c>
      <c r="R2" s="9">
        <v>17.14</v>
      </c>
      <c r="S2" s="22">
        <f>SUM(Q2:R2)</f>
        <v>20.740000000000002</v>
      </c>
    </row>
    <row r="3" spans="1:19" ht="75" x14ac:dyDescent="0.25">
      <c r="A3" s="6">
        <v>369863</v>
      </c>
      <c r="B3" s="7">
        <v>43951</v>
      </c>
      <c r="C3" s="6">
        <v>7759</v>
      </c>
      <c r="D3" s="11" t="s">
        <v>51</v>
      </c>
      <c r="E3" s="8" t="s">
        <v>52</v>
      </c>
      <c r="F3" s="11" t="s">
        <v>53</v>
      </c>
      <c r="G3" s="8" t="s">
        <v>46</v>
      </c>
      <c r="H3" s="8" t="s">
        <v>47</v>
      </c>
      <c r="I3" s="8" t="s">
        <v>40</v>
      </c>
      <c r="J3" s="8" t="s">
        <v>48</v>
      </c>
      <c r="K3" s="11" t="s">
        <v>49</v>
      </c>
      <c r="L3" s="8" t="s">
        <v>42</v>
      </c>
      <c r="M3" s="7">
        <v>43955.637499999997</v>
      </c>
      <c r="N3" s="6">
        <v>18</v>
      </c>
      <c r="O3" s="8" t="s">
        <v>43</v>
      </c>
      <c r="P3" s="6">
        <v>418168</v>
      </c>
      <c r="Q3" s="9">
        <v>3.6</v>
      </c>
      <c r="R3" s="9">
        <v>17.14</v>
      </c>
      <c r="S3" s="22">
        <f t="shared" ref="S3:S14" si="0">SUM(Q3:R3)</f>
        <v>20.740000000000002</v>
      </c>
    </row>
    <row r="4" spans="1:19" ht="75" x14ac:dyDescent="0.25">
      <c r="A4" s="6">
        <v>370811</v>
      </c>
      <c r="B4" s="7">
        <v>43979</v>
      </c>
      <c r="C4" s="6">
        <v>7759</v>
      </c>
      <c r="D4" s="11" t="s">
        <v>51</v>
      </c>
      <c r="E4" s="8" t="s">
        <v>52</v>
      </c>
      <c r="F4" s="11" t="s">
        <v>53</v>
      </c>
      <c r="G4" s="8" t="s">
        <v>46</v>
      </c>
      <c r="H4" s="8" t="s">
        <v>47</v>
      </c>
      <c r="I4" s="8" t="s">
        <v>40</v>
      </c>
      <c r="J4" s="8" t="s">
        <v>48</v>
      </c>
      <c r="K4" s="11" t="s">
        <v>49</v>
      </c>
      <c r="L4" s="8" t="s">
        <v>42</v>
      </c>
      <c r="M4" s="7">
        <v>43983.620833333334</v>
      </c>
      <c r="N4" s="6">
        <v>18</v>
      </c>
      <c r="O4" s="8" t="s">
        <v>43</v>
      </c>
      <c r="P4" s="6">
        <v>419225</v>
      </c>
      <c r="Q4" s="9">
        <v>3.6</v>
      </c>
      <c r="R4" s="9">
        <v>17.14</v>
      </c>
      <c r="S4" s="22">
        <f t="shared" si="0"/>
        <v>20.740000000000002</v>
      </c>
    </row>
    <row r="5" spans="1:19" ht="75" x14ac:dyDescent="0.25">
      <c r="A5" s="6">
        <v>372148</v>
      </c>
      <c r="B5" s="7">
        <v>44006</v>
      </c>
      <c r="C5" s="6">
        <v>7759</v>
      </c>
      <c r="D5" s="11" t="s">
        <v>51</v>
      </c>
      <c r="E5" s="8" t="s">
        <v>52</v>
      </c>
      <c r="F5" s="11" t="s">
        <v>53</v>
      </c>
      <c r="G5" s="8" t="s">
        <v>46</v>
      </c>
      <c r="H5" s="8" t="s">
        <v>47</v>
      </c>
      <c r="I5" s="8" t="s">
        <v>40</v>
      </c>
      <c r="J5" s="8" t="s">
        <v>48</v>
      </c>
      <c r="K5" s="11" t="s">
        <v>49</v>
      </c>
      <c r="L5" s="8" t="s">
        <v>42</v>
      </c>
      <c r="M5" s="7">
        <v>44012.422222222223</v>
      </c>
      <c r="N5" s="6">
        <v>18</v>
      </c>
      <c r="O5" s="8" t="s">
        <v>43</v>
      </c>
      <c r="P5" s="6">
        <v>420909</v>
      </c>
      <c r="Q5" s="9">
        <v>3.6</v>
      </c>
      <c r="R5" s="9">
        <v>17.14</v>
      </c>
      <c r="S5" s="22">
        <f t="shared" si="0"/>
        <v>20.740000000000002</v>
      </c>
    </row>
    <row r="6" spans="1:19" ht="75" x14ac:dyDescent="0.25">
      <c r="A6" s="6">
        <v>373461</v>
      </c>
      <c r="B6" s="7">
        <v>44035</v>
      </c>
      <c r="C6" s="6">
        <v>7759</v>
      </c>
      <c r="D6" s="11" t="s">
        <v>51</v>
      </c>
      <c r="E6" s="8" t="s">
        <v>52</v>
      </c>
      <c r="F6" s="11" t="s">
        <v>53</v>
      </c>
      <c r="G6" s="8" t="s">
        <v>46</v>
      </c>
      <c r="H6" s="8" t="s">
        <v>47</v>
      </c>
      <c r="I6" s="8" t="s">
        <v>40</v>
      </c>
      <c r="J6" s="8" t="s">
        <v>48</v>
      </c>
      <c r="K6" s="11" t="s">
        <v>49</v>
      </c>
      <c r="L6" s="8" t="s">
        <v>42</v>
      </c>
      <c r="M6" s="7">
        <v>44040.463194444441</v>
      </c>
      <c r="N6" s="6">
        <v>18</v>
      </c>
      <c r="O6" s="8" t="s">
        <v>43</v>
      </c>
      <c r="P6" s="6">
        <v>422479</v>
      </c>
      <c r="Q6" s="9">
        <v>3.6</v>
      </c>
      <c r="R6" s="9">
        <v>17.14</v>
      </c>
      <c r="S6" s="22">
        <f t="shared" si="0"/>
        <v>20.740000000000002</v>
      </c>
    </row>
    <row r="7" spans="1:19" ht="75" x14ac:dyDescent="0.25">
      <c r="A7" s="6">
        <v>373695</v>
      </c>
      <c r="B7" s="7">
        <v>44040.479861111111</v>
      </c>
      <c r="C7" s="6">
        <v>7759</v>
      </c>
      <c r="D7" s="11" t="s">
        <v>51</v>
      </c>
      <c r="E7" s="8" t="s">
        <v>52</v>
      </c>
      <c r="F7" s="11" t="s">
        <v>22</v>
      </c>
      <c r="G7" s="8" t="s">
        <v>100</v>
      </c>
      <c r="H7" s="8" t="s">
        <v>107</v>
      </c>
      <c r="I7" s="8" t="s">
        <v>40</v>
      </c>
      <c r="J7" s="8" t="s">
        <v>22</v>
      </c>
      <c r="K7" s="11" t="s">
        <v>108</v>
      </c>
      <c r="L7" s="8" t="s">
        <v>42</v>
      </c>
      <c r="M7" s="7">
        <v>44041.59652777778</v>
      </c>
      <c r="N7" s="6">
        <v>173.04</v>
      </c>
      <c r="O7" s="8" t="s">
        <v>43</v>
      </c>
      <c r="P7" s="6">
        <v>422750</v>
      </c>
      <c r="Q7" s="9">
        <v>34.61</v>
      </c>
      <c r="R7" s="9">
        <v>164.8</v>
      </c>
      <c r="S7" s="22">
        <f t="shared" si="0"/>
        <v>199.41000000000003</v>
      </c>
    </row>
    <row r="8" spans="1:19" ht="75" x14ac:dyDescent="0.25">
      <c r="A8" s="6">
        <v>374908</v>
      </c>
      <c r="B8" s="7">
        <v>44064</v>
      </c>
      <c r="C8" s="6">
        <v>7759</v>
      </c>
      <c r="D8" s="11" t="s">
        <v>51</v>
      </c>
      <c r="E8" s="8" t="s">
        <v>52</v>
      </c>
      <c r="F8" s="11" t="s">
        <v>53</v>
      </c>
      <c r="G8" s="8" t="s">
        <v>46</v>
      </c>
      <c r="H8" s="8" t="s">
        <v>47</v>
      </c>
      <c r="I8" s="8" t="s">
        <v>40</v>
      </c>
      <c r="J8" s="8" t="s">
        <v>48</v>
      </c>
      <c r="K8" s="11" t="s">
        <v>49</v>
      </c>
      <c r="L8" s="8" t="s">
        <v>42</v>
      </c>
      <c r="M8" s="7">
        <v>44075.343055555553</v>
      </c>
      <c r="N8" s="6">
        <v>18</v>
      </c>
      <c r="O8" s="8" t="s">
        <v>43</v>
      </c>
      <c r="P8" s="6">
        <v>424232</v>
      </c>
      <c r="Q8" s="9">
        <v>3.6</v>
      </c>
      <c r="R8" s="9">
        <v>17.14</v>
      </c>
      <c r="S8" s="22">
        <f t="shared" si="0"/>
        <v>20.740000000000002</v>
      </c>
    </row>
    <row r="9" spans="1:19" ht="75" x14ac:dyDescent="0.25">
      <c r="A9" s="6">
        <v>377013</v>
      </c>
      <c r="B9" s="7">
        <v>44098</v>
      </c>
      <c r="C9" s="6">
        <v>7759</v>
      </c>
      <c r="D9" s="11" t="s">
        <v>51</v>
      </c>
      <c r="E9" s="8" t="s">
        <v>52</v>
      </c>
      <c r="F9" s="11" t="s">
        <v>53</v>
      </c>
      <c r="G9" s="8" t="s">
        <v>46</v>
      </c>
      <c r="H9" s="8" t="s">
        <v>47</v>
      </c>
      <c r="I9" s="8" t="s">
        <v>40</v>
      </c>
      <c r="J9" s="8" t="s">
        <v>48</v>
      </c>
      <c r="K9" s="11" t="s">
        <v>49</v>
      </c>
      <c r="L9" s="8" t="s">
        <v>42</v>
      </c>
      <c r="M9" s="7">
        <v>44120.361111111109</v>
      </c>
      <c r="N9" s="6">
        <v>18</v>
      </c>
      <c r="O9" s="8" t="s">
        <v>43</v>
      </c>
      <c r="P9" s="6">
        <v>426709</v>
      </c>
      <c r="Q9" s="9">
        <v>3.6</v>
      </c>
      <c r="R9" s="9">
        <v>17.14</v>
      </c>
      <c r="S9" s="22">
        <f t="shared" si="0"/>
        <v>20.740000000000002</v>
      </c>
    </row>
    <row r="10" spans="1:19" ht="75" x14ac:dyDescent="0.25">
      <c r="A10" s="6">
        <v>379295</v>
      </c>
      <c r="B10" s="7">
        <v>44144</v>
      </c>
      <c r="C10" s="6">
        <v>7759</v>
      </c>
      <c r="D10" s="11" t="s">
        <v>51</v>
      </c>
      <c r="E10" s="8" t="s">
        <v>52</v>
      </c>
      <c r="F10" s="11" t="s">
        <v>53</v>
      </c>
      <c r="G10" s="8" t="s">
        <v>46</v>
      </c>
      <c r="H10" s="8" t="s">
        <v>47</v>
      </c>
      <c r="I10" s="8" t="s">
        <v>40</v>
      </c>
      <c r="J10" s="8" t="s">
        <v>48</v>
      </c>
      <c r="K10" s="11" t="s">
        <v>49</v>
      </c>
      <c r="L10" s="8" t="s">
        <v>42</v>
      </c>
      <c r="M10" s="7">
        <v>44148.431944444441</v>
      </c>
      <c r="N10" s="6">
        <v>18</v>
      </c>
      <c r="O10" s="8" t="s">
        <v>43</v>
      </c>
      <c r="P10" s="6">
        <v>429713</v>
      </c>
      <c r="Q10" s="9">
        <v>3.6</v>
      </c>
      <c r="R10" s="9">
        <v>17.14</v>
      </c>
      <c r="S10" s="22">
        <f t="shared" si="0"/>
        <v>20.740000000000002</v>
      </c>
    </row>
    <row r="11" spans="1:19" ht="75" x14ac:dyDescent="0.25">
      <c r="A11" s="6">
        <v>380520</v>
      </c>
      <c r="B11" s="7">
        <v>44171</v>
      </c>
      <c r="C11" s="6">
        <v>7759</v>
      </c>
      <c r="D11" s="11" t="s">
        <v>51</v>
      </c>
      <c r="E11" s="8" t="s">
        <v>52</v>
      </c>
      <c r="F11" s="11" t="s">
        <v>53</v>
      </c>
      <c r="G11" s="8" t="s">
        <v>46</v>
      </c>
      <c r="H11" s="8" t="s">
        <v>47</v>
      </c>
      <c r="I11" s="8" t="s">
        <v>40</v>
      </c>
      <c r="J11" s="8" t="s">
        <v>48</v>
      </c>
      <c r="K11" s="11" t="s">
        <v>49</v>
      </c>
      <c r="L11" s="8" t="s">
        <v>42</v>
      </c>
      <c r="M11" s="7">
        <v>44187.713888888888</v>
      </c>
      <c r="N11" s="6">
        <v>18</v>
      </c>
      <c r="O11" s="8" t="s">
        <v>43</v>
      </c>
      <c r="P11" s="6">
        <v>431189</v>
      </c>
      <c r="Q11" s="9">
        <v>3.6</v>
      </c>
      <c r="R11" s="9">
        <v>17.14</v>
      </c>
      <c r="S11" s="22">
        <f t="shared" si="0"/>
        <v>20.740000000000002</v>
      </c>
    </row>
    <row r="12" spans="1:19" ht="75" x14ac:dyDescent="0.25">
      <c r="A12" s="6">
        <v>382518</v>
      </c>
      <c r="B12" s="7">
        <v>44211</v>
      </c>
      <c r="C12" s="6">
        <v>7759</v>
      </c>
      <c r="D12" s="11" t="s">
        <v>51</v>
      </c>
      <c r="E12" s="8" t="s">
        <v>52</v>
      </c>
      <c r="F12" s="11" t="s">
        <v>53</v>
      </c>
      <c r="G12" s="8" t="s">
        <v>46</v>
      </c>
      <c r="H12" s="8" t="s">
        <v>47</v>
      </c>
      <c r="I12" s="8" t="s">
        <v>40</v>
      </c>
      <c r="J12" s="8" t="s">
        <v>48</v>
      </c>
      <c r="K12" s="11" t="s">
        <v>49</v>
      </c>
      <c r="L12" s="8" t="s">
        <v>42</v>
      </c>
      <c r="M12" s="7">
        <v>44215.446527777778</v>
      </c>
      <c r="N12" s="6">
        <v>18</v>
      </c>
      <c r="O12" s="8" t="s">
        <v>43</v>
      </c>
      <c r="P12" s="6">
        <v>433454</v>
      </c>
      <c r="Q12" s="9">
        <v>3.6</v>
      </c>
      <c r="R12" s="9">
        <v>17.14</v>
      </c>
      <c r="S12" s="22">
        <f t="shared" si="0"/>
        <v>20.740000000000002</v>
      </c>
    </row>
    <row r="13" spans="1:19" ht="75" x14ac:dyDescent="0.25">
      <c r="A13" s="6">
        <v>383860</v>
      </c>
      <c r="B13" s="7">
        <v>44239</v>
      </c>
      <c r="C13" s="6">
        <v>7759</v>
      </c>
      <c r="D13" s="11" t="s">
        <v>51</v>
      </c>
      <c r="E13" s="8" t="s">
        <v>52</v>
      </c>
      <c r="F13" s="11" t="s">
        <v>53</v>
      </c>
      <c r="G13" s="8" t="s">
        <v>46</v>
      </c>
      <c r="H13" s="8" t="s">
        <v>47</v>
      </c>
      <c r="I13" s="8" t="s">
        <v>40</v>
      </c>
      <c r="J13" s="8" t="s">
        <v>48</v>
      </c>
      <c r="K13" s="11" t="s">
        <v>49</v>
      </c>
      <c r="L13" s="8" t="s">
        <v>42</v>
      </c>
      <c r="M13" s="7">
        <v>44245.675000000003</v>
      </c>
      <c r="N13" s="6">
        <v>18</v>
      </c>
      <c r="O13" s="8" t="s">
        <v>43</v>
      </c>
      <c r="P13" s="6">
        <v>435000</v>
      </c>
      <c r="Q13" s="9">
        <v>3.6</v>
      </c>
      <c r="R13" s="9">
        <v>17.14</v>
      </c>
      <c r="S13" s="22">
        <f t="shared" si="0"/>
        <v>20.740000000000002</v>
      </c>
    </row>
    <row r="14" spans="1:19" ht="75" x14ac:dyDescent="0.25">
      <c r="A14" s="6">
        <v>385178</v>
      </c>
      <c r="B14" s="7">
        <v>44266</v>
      </c>
      <c r="C14" s="6">
        <v>7759</v>
      </c>
      <c r="D14" s="11" t="s">
        <v>51</v>
      </c>
      <c r="E14" s="8" t="s">
        <v>52</v>
      </c>
      <c r="F14" s="11" t="s">
        <v>53</v>
      </c>
      <c r="G14" s="8" t="s">
        <v>46</v>
      </c>
      <c r="H14" s="8" t="s">
        <v>47</v>
      </c>
      <c r="I14" s="8" t="s">
        <v>40</v>
      </c>
      <c r="J14" s="8" t="s">
        <v>48</v>
      </c>
      <c r="K14" s="11" t="s">
        <v>49</v>
      </c>
      <c r="L14" s="8" t="s">
        <v>42</v>
      </c>
      <c r="M14" s="7">
        <v>44271.49722222222</v>
      </c>
      <c r="N14" s="6">
        <v>18</v>
      </c>
      <c r="O14" s="8" t="s">
        <v>43</v>
      </c>
      <c r="P14" s="6">
        <v>436481</v>
      </c>
      <c r="Q14" s="9">
        <v>3.6</v>
      </c>
      <c r="R14" s="9">
        <v>17.14</v>
      </c>
      <c r="S14" s="22">
        <f t="shared" si="0"/>
        <v>20.740000000000002</v>
      </c>
    </row>
    <row r="15" spans="1:19" x14ac:dyDescent="0.25">
      <c r="R15" t="s">
        <v>176</v>
      </c>
      <c r="S15" s="22">
        <f>SUM(S2:S14)</f>
        <v>448.29000000000008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F3BB-A70B-400D-92C7-5FB51CF4AD3E}">
  <dimension ref="A1:X17"/>
  <sheetViews>
    <sheetView topLeftCell="K10" zoomScale="80" zoomScaleNormal="80" workbookViewId="0">
      <selection activeCell="F15" sqref="F15"/>
    </sheetView>
  </sheetViews>
  <sheetFormatPr defaultRowHeight="15" x14ac:dyDescent="0.25"/>
  <cols>
    <col min="2" max="2" width="16.54296875" bestFit="1" customWidth="1"/>
    <col min="3" max="3" width="12.81640625" bestFit="1" customWidth="1"/>
    <col min="5" max="5" width="30.453125" customWidth="1"/>
    <col min="7" max="7" width="33.1796875" customWidth="1"/>
    <col min="12" max="12" width="36.54296875" customWidth="1"/>
    <col min="14" max="14" width="16.90625" bestFit="1" customWidth="1"/>
    <col min="20" max="20" width="8.7265625" style="14"/>
    <col min="21" max="21" width="26" bestFit="1" customWidth="1"/>
  </cols>
  <sheetData>
    <row r="1" spans="1:24" ht="46.8" x14ac:dyDescent="0.3">
      <c r="A1" s="2" t="s">
        <v>0</v>
      </c>
      <c r="B1" s="3" t="s">
        <v>1</v>
      </c>
      <c r="C1" s="4" t="s">
        <v>2</v>
      </c>
      <c r="D1" s="2" t="s">
        <v>3</v>
      </c>
      <c r="E1" s="10" t="s">
        <v>4</v>
      </c>
      <c r="F1" s="4" t="s">
        <v>5</v>
      </c>
      <c r="G1" s="10" t="s">
        <v>6</v>
      </c>
      <c r="H1" s="4" t="s">
        <v>7</v>
      </c>
      <c r="I1" s="4" t="s">
        <v>8</v>
      </c>
      <c r="J1" s="4" t="s">
        <v>9</v>
      </c>
      <c r="K1" s="4" t="s">
        <v>10</v>
      </c>
      <c r="L1" s="10" t="s">
        <v>11</v>
      </c>
      <c r="M1" s="4" t="s">
        <v>12</v>
      </c>
      <c r="N1" s="3" t="s">
        <v>13</v>
      </c>
      <c r="O1" s="2" t="s">
        <v>14</v>
      </c>
      <c r="P1" s="4" t="s">
        <v>15</v>
      </c>
      <c r="Q1" s="2" t="s">
        <v>16</v>
      </c>
      <c r="R1" s="5" t="s">
        <v>17</v>
      </c>
      <c r="S1" s="5" t="s">
        <v>18</v>
      </c>
      <c r="T1" s="12" t="s">
        <v>175</v>
      </c>
      <c r="U1" s="3" t="s">
        <v>19</v>
      </c>
      <c r="V1" s="10" t="s">
        <v>20</v>
      </c>
      <c r="W1" s="4" t="s">
        <v>21</v>
      </c>
      <c r="X1" s="1"/>
    </row>
    <row r="2" spans="1:24" ht="75" x14ac:dyDescent="0.25">
      <c r="A2" s="6">
        <v>369116</v>
      </c>
      <c r="B2" s="7">
        <v>43924</v>
      </c>
      <c r="C2" s="8" t="s">
        <v>44</v>
      </c>
      <c r="D2" s="6">
        <v>7802</v>
      </c>
      <c r="E2" s="11" t="s">
        <v>59</v>
      </c>
      <c r="F2" s="8" t="s">
        <v>60</v>
      </c>
      <c r="G2" s="11" t="s">
        <v>61</v>
      </c>
      <c r="H2" s="8" t="s">
        <v>46</v>
      </c>
      <c r="I2" s="8" t="s">
        <v>47</v>
      </c>
      <c r="J2" s="8" t="s">
        <v>40</v>
      </c>
      <c r="K2" s="8" t="s">
        <v>48</v>
      </c>
      <c r="L2" s="11" t="s">
        <v>49</v>
      </c>
      <c r="M2" s="8" t="s">
        <v>42</v>
      </c>
      <c r="N2" s="7">
        <v>43928.462500000001</v>
      </c>
      <c r="O2" s="6">
        <v>18</v>
      </c>
      <c r="P2" s="8" t="s">
        <v>43</v>
      </c>
      <c r="Q2" s="6">
        <v>417352</v>
      </c>
      <c r="R2" s="9">
        <v>3.6</v>
      </c>
      <c r="S2" s="9">
        <v>17.14</v>
      </c>
      <c r="T2" s="13">
        <f>R2+S2</f>
        <v>20.740000000000002</v>
      </c>
      <c r="U2" s="7">
        <v>43931.999305555553</v>
      </c>
      <c r="V2" s="11" t="s">
        <v>43</v>
      </c>
      <c r="W2" s="8" t="s">
        <v>31</v>
      </c>
    </row>
    <row r="3" spans="1:24" ht="75" x14ac:dyDescent="0.25">
      <c r="A3" s="6">
        <v>369901</v>
      </c>
      <c r="B3" s="7">
        <v>43951</v>
      </c>
      <c r="C3" s="8" t="s">
        <v>44</v>
      </c>
      <c r="D3" s="6">
        <v>7802</v>
      </c>
      <c r="E3" s="11" t="s">
        <v>59</v>
      </c>
      <c r="F3" s="8" t="s">
        <v>60</v>
      </c>
      <c r="G3" s="11" t="s">
        <v>61</v>
      </c>
      <c r="H3" s="8" t="s">
        <v>46</v>
      </c>
      <c r="I3" s="8" t="s">
        <v>47</v>
      </c>
      <c r="J3" s="8" t="s">
        <v>40</v>
      </c>
      <c r="K3" s="8" t="s">
        <v>48</v>
      </c>
      <c r="L3" s="11" t="s">
        <v>49</v>
      </c>
      <c r="M3" s="8" t="s">
        <v>42</v>
      </c>
      <c r="N3" s="7">
        <v>43957.553472222222</v>
      </c>
      <c r="O3" s="6">
        <v>18</v>
      </c>
      <c r="P3" s="8" t="s">
        <v>43</v>
      </c>
      <c r="Q3" s="6">
        <v>418206</v>
      </c>
      <c r="R3" s="9">
        <v>3.6</v>
      </c>
      <c r="S3" s="9">
        <v>17.14</v>
      </c>
      <c r="T3" s="13">
        <f t="shared" ref="T3:T16" si="0">R3+S3</f>
        <v>20.740000000000002</v>
      </c>
      <c r="U3" s="7">
        <v>43958.708333333336</v>
      </c>
      <c r="V3" s="11" t="s">
        <v>43</v>
      </c>
      <c r="W3" s="8" t="s">
        <v>31</v>
      </c>
    </row>
    <row r="4" spans="1:24" ht="75" x14ac:dyDescent="0.25">
      <c r="A4" s="6">
        <v>370966</v>
      </c>
      <c r="B4" s="7">
        <v>43981</v>
      </c>
      <c r="C4" s="8" t="s">
        <v>44</v>
      </c>
      <c r="D4" s="6">
        <v>7802</v>
      </c>
      <c r="E4" s="11" t="s">
        <v>59</v>
      </c>
      <c r="F4" s="8" t="s">
        <v>60</v>
      </c>
      <c r="G4" s="11" t="s">
        <v>61</v>
      </c>
      <c r="H4" s="8" t="s">
        <v>46</v>
      </c>
      <c r="I4" s="8" t="s">
        <v>47</v>
      </c>
      <c r="J4" s="8" t="s">
        <v>40</v>
      </c>
      <c r="K4" s="8" t="s">
        <v>48</v>
      </c>
      <c r="L4" s="11" t="s">
        <v>49</v>
      </c>
      <c r="M4" s="8" t="s">
        <v>42</v>
      </c>
      <c r="N4" s="7">
        <v>43987.65625</v>
      </c>
      <c r="O4" s="6">
        <v>18</v>
      </c>
      <c r="P4" s="8" t="s">
        <v>43</v>
      </c>
      <c r="Q4" s="6">
        <v>419391</v>
      </c>
      <c r="R4" s="9">
        <v>3.6</v>
      </c>
      <c r="S4" s="9">
        <v>17.14</v>
      </c>
      <c r="T4" s="13">
        <f t="shared" si="0"/>
        <v>20.740000000000002</v>
      </c>
      <c r="U4" s="7">
        <v>43988.999305555553</v>
      </c>
      <c r="V4" s="11" t="s">
        <v>43</v>
      </c>
      <c r="W4" s="8" t="s">
        <v>31</v>
      </c>
    </row>
    <row r="5" spans="1:24" ht="120" x14ac:dyDescent="0.25">
      <c r="A5" s="6">
        <v>371001</v>
      </c>
      <c r="B5" s="7">
        <v>43983.474999999999</v>
      </c>
      <c r="C5" s="8" t="s">
        <v>93</v>
      </c>
      <c r="D5" s="6">
        <v>7802</v>
      </c>
      <c r="E5" s="11" t="s">
        <v>59</v>
      </c>
      <c r="F5" s="8" t="s">
        <v>60</v>
      </c>
      <c r="G5" s="11" t="s">
        <v>94</v>
      </c>
      <c r="H5" s="8" t="s">
        <v>25</v>
      </c>
      <c r="I5" s="8" t="s">
        <v>95</v>
      </c>
      <c r="J5" s="8" t="s">
        <v>27</v>
      </c>
      <c r="K5" s="8" t="s">
        <v>22</v>
      </c>
      <c r="L5" s="11" t="s">
        <v>96</v>
      </c>
      <c r="M5" s="8" t="s">
        <v>42</v>
      </c>
      <c r="N5" s="7">
        <v>44011.5625</v>
      </c>
      <c r="O5" s="6">
        <v>5.86</v>
      </c>
      <c r="P5" s="8" t="s">
        <v>87</v>
      </c>
      <c r="Q5" s="6">
        <v>419427</v>
      </c>
      <c r="R5" s="9">
        <v>1.17</v>
      </c>
      <c r="S5" s="9">
        <v>4.45</v>
      </c>
      <c r="T5" s="13">
        <f t="shared" si="0"/>
        <v>5.62</v>
      </c>
      <c r="U5" s="7">
        <v>44011.708333333336</v>
      </c>
      <c r="V5" s="11" t="s">
        <v>88</v>
      </c>
      <c r="W5" s="8" t="s">
        <v>31</v>
      </c>
    </row>
    <row r="6" spans="1:24" ht="75" x14ac:dyDescent="0.25">
      <c r="A6" s="6">
        <v>372342</v>
      </c>
      <c r="B6" s="7">
        <v>44010</v>
      </c>
      <c r="C6" s="8" t="s">
        <v>44</v>
      </c>
      <c r="D6" s="6">
        <v>7802</v>
      </c>
      <c r="E6" s="11" t="s">
        <v>59</v>
      </c>
      <c r="F6" s="8" t="s">
        <v>60</v>
      </c>
      <c r="G6" s="11" t="s">
        <v>61</v>
      </c>
      <c r="H6" s="8" t="s">
        <v>46</v>
      </c>
      <c r="I6" s="8" t="s">
        <v>47</v>
      </c>
      <c r="J6" s="8" t="s">
        <v>40</v>
      </c>
      <c r="K6" s="8" t="s">
        <v>48</v>
      </c>
      <c r="L6" s="11" t="s">
        <v>49</v>
      </c>
      <c r="M6" s="8" t="s">
        <v>42</v>
      </c>
      <c r="N6" s="7">
        <v>44020.565972222219</v>
      </c>
      <c r="O6" s="6">
        <v>18</v>
      </c>
      <c r="P6" s="8" t="s">
        <v>43</v>
      </c>
      <c r="Q6" s="6">
        <v>421125</v>
      </c>
      <c r="R6" s="9">
        <v>3.6</v>
      </c>
      <c r="S6" s="9">
        <v>17.14</v>
      </c>
      <c r="T6" s="13">
        <f t="shared" si="0"/>
        <v>20.740000000000002</v>
      </c>
      <c r="U6" s="7">
        <v>44017.999305555553</v>
      </c>
      <c r="V6" s="11" t="s">
        <v>43</v>
      </c>
      <c r="W6" s="8" t="s">
        <v>31</v>
      </c>
    </row>
    <row r="7" spans="1:24" ht="75" x14ac:dyDescent="0.25">
      <c r="A7" s="6">
        <v>373883</v>
      </c>
      <c r="B7" s="7">
        <v>44044</v>
      </c>
      <c r="C7" s="8" t="s">
        <v>44</v>
      </c>
      <c r="D7" s="6">
        <v>7802</v>
      </c>
      <c r="E7" s="11" t="s">
        <v>59</v>
      </c>
      <c r="F7" s="8" t="s">
        <v>60</v>
      </c>
      <c r="G7" s="11" t="s">
        <v>61</v>
      </c>
      <c r="H7" s="8" t="s">
        <v>46</v>
      </c>
      <c r="I7" s="8" t="s">
        <v>47</v>
      </c>
      <c r="J7" s="8" t="s">
        <v>40</v>
      </c>
      <c r="K7" s="8" t="s">
        <v>48</v>
      </c>
      <c r="L7" s="11" t="s">
        <v>49</v>
      </c>
      <c r="M7" s="8" t="s">
        <v>42</v>
      </c>
      <c r="N7" s="7">
        <v>44053.552777777775</v>
      </c>
      <c r="O7" s="6">
        <v>18</v>
      </c>
      <c r="P7" s="8" t="s">
        <v>43</v>
      </c>
      <c r="Q7" s="6">
        <v>422982</v>
      </c>
      <c r="R7" s="9">
        <v>3.6</v>
      </c>
      <c r="S7" s="9">
        <v>17.14</v>
      </c>
      <c r="T7" s="13">
        <f t="shared" si="0"/>
        <v>20.740000000000002</v>
      </c>
      <c r="U7" s="7">
        <v>44051.999305555553</v>
      </c>
      <c r="V7" s="11" t="s">
        <v>43</v>
      </c>
      <c r="W7" s="8" t="s">
        <v>31</v>
      </c>
    </row>
    <row r="8" spans="1:24" ht="75" x14ac:dyDescent="0.25">
      <c r="A8" s="6">
        <v>374244</v>
      </c>
      <c r="B8" s="7">
        <v>44053.571527777778</v>
      </c>
      <c r="C8" s="8" t="s">
        <v>106</v>
      </c>
      <c r="D8" s="6">
        <v>7802</v>
      </c>
      <c r="E8" s="11" t="s">
        <v>59</v>
      </c>
      <c r="F8" s="8" t="s">
        <v>60</v>
      </c>
      <c r="G8" s="11" t="s">
        <v>22</v>
      </c>
      <c r="H8" s="8" t="s">
        <v>25</v>
      </c>
      <c r="I8" s="8" t="s">
        <v>110</v>
      </c>
      <c r="J8" s="8" t="s">
        <v>40</v>
      </c>
      <c r="K8" s="8" t="s">
        <v>22</v>
      </c>
      <c r="L8" s="11" t="s">
        <v>111</v>
      </c>
      <c r="M8" s="8" t="s">
        <v>42</v>
      </c>
      <c r="N8" s="7">
        <v>44054.45</v>
      </c>
      <c r="O8" s="6">
        <v>80.86</v>
      </c>
      <c r="P8" s="8" t="s">
        <v>43</v>
      </c>
      <c r="Q8" s="6">
        <v>423444</v>
      </c>
      <c r="R8" s="9">
        <v>16.170000000000002</v>
      </c>
      <c r="S8" s="9">
        <v>77.010000000000005</v>
      </c>
      <c r="T8" s="13">
        <f t="shared" si="0"/>
        <v>93.18</v>
      </c>
      <c r="U8" s="7">
        <v>44082.708333333336</v>
      </c>
      <c r="V8" s="11" t="s">
        <v>43</v>
      </c>
      <c r="W8" s="8" t="s">
        <v>31</v>
      </c>
    </row>
    <row r="9" spans="1:24" ht="75" x14ac:dyDescent="0.25">
      <c r="A9" s="6">
        <v>376098</v>
      </c>
      <c r="B9" s="7">
        <v>44077</v>
      </c>
      <c r="C9" s="8" t="s">
        <v>44</v>
      </c>
      <c r="D9" s="6">
        <v>7802</v>
      </c>
      <c r="E9" s="11" t="s">
        <v>59</v>
      </c>
      <c r="F9" s="8" t="s">
        <v>60</v>
      </c>
      <c r="G9" s="11" t="s">
        <v>61</v>
      </c>
      <c r="H9" s="8" t="s">
        <v>46</v>
      </c>
      <c r="I9" s="8" t="s">
        <v>47</v>
      </c>
      <c r="J9" s="8" t="s">
        <v>40</v>
      </c>
      <c r="K9" s="8" t="s">
        <v>48</v>
      </c>
      <c r="L9" s="11" t="s">
        <v>49</v>
      </c>
      <c r="M9" s="8" t="s">
        <v>42</v>
      </c>
      <c r="N9" s="7">
        <v>44081.352777777778</v>
      </c>
      <c r="O9" s="6">
        <v>18</v>
      </c>
      <c r="P9" s="8" t="s">
        <v>43</v>
      </c>
      <c r="Q9" s="6">
        <v>425546</v>
      </c>
      <c r="R9" s="9">
        <v>3.6</v>
      </c>
      <c r="S9" s="9">
        <v>17.14</v>
      </c>
      <c r="T9" s="13">
        <f t="shared" si="0"/>
        <v>20.740000000000002</v>
      </c>
      <c r="U9" s="7">
        <v>44084.708333333336</v>
      </c>
      <c r="V9" s="11" t="s">
        <v>43</v>
      </c>
      <c r="W9" s="8" t="s">
        <v>31</v>
      </c>
    </row>
    <row r="10" spans="1:24" ht="75" x14ac:dyDescent="0.25">
      <c r="A10" s="6">
        <v>377360</v>
      </c>
      <c r="B10" s="7">
        <v>44104</v>
      </c>
      <c r="C10" s="8" t="s">
        <v>44</v>
      </c>
      <c r="D10" s="6">
        <v>7802</v>
      </c>
      <c r="E10" s="11" t="s">
        <v>59</v>
      </c>
      <c r="F10" s="8" t="s">
        <v>60</v>
      </c>
      <c r="G10" s="11" t="s">
        <v>61</v>
      </c>
      <c r="H10" s="8" t="s">
        <v>46</v>
      </c>
      <c r="I10" s="8" t="s">
        <v>47</v>
      </c>
      <c r="J10" s="8" t="s">
        <v>40</v>
      </c>
      <c r="K10" s="8" t="s">
        <v>48</v>
      </c>
      <c r="L10" s="11" t="s">
        <v>49</v>
      </c>
      <c r="M10" s="8" t="s">
        <v>42</v>
      </c>
      <c r="N10" s="7">
        <v>44119.347222222219</v>
      </c>
      <c r="O10" s="6">
        <v>18</v>
      </c>
      <c r="P10" s="8" t="s">
        <v>43</v>
      </c>
      <c r="Q10" s="6">
        <v>427126</v>
      </c>
      <c r="R10" s="9">
        <v>3.6</v>
      </c>
      <c r="S10" s="9">
        <v>17.14</v>
      </c>
      <c r="T10" s="13">
        <f t="shared" si="0"/>
        <v>20.740000000000002</v>
      </c>
      <c r="U10" s="7">
        <v>44111.708333333336</v>
      </c>
      <c r="V10" s="11" t="s">
        <v>43</v>
      </c>
      <c r="W10" s="8" t="s">
        <v>31</v>
      </c>
    </row>
    <row r="11" spans="1:24" ht="75" x14ac:dyDescent="0.25">
      <c r="A11" s="6">
        <v>379332</v>
      </c>
      <c r="B11" s="7">
        <v>44143</v>
      </c>
      <c r="C11" s="8" t="s">
        <v>44</v>
      </c>
      <c r="D11" s="6">
        <v>7802</v>
      </c>
      <c r="E11" s="11" t="s">
        <v>59</v>
      </c>
      <c r="F11" s="8" t="s">
        <v>60</v>
      </c>
      <c r="G11" s="11" t="s">
        <v>61</v>
      </c>
      <c r="H11" s="8" t="s">
        <v>46</v>
      </c>
      <c r="I11" s="8" t="s">
        <v>47</v>
      </c>
      <c r="J11" s="8" t="s">
        <v>40</v>
      </c>
      <c r="K11" s="8" t="s">
        <v>48</v>
      </c>
      <c r="L11" s="11" t="s">
        <v>49</v>
      </c>
      <c r="M11" s="8" t="s">
        <v>42</v>
      </c>
      <c r="N11" s="7">
        <v>44147.590277777781</v>
      </c>
      <c r="O11" s="6">
        <v>18</v>
      </c>
      <c r="P11" s="8" t="s">
        <v>43</v>
      </c>
      <c r="Q11" s="6">
        <v>429750</v>
      </c>
      <c r="R11" s="9">
        <v>3.6</v>
      </c>
      <c r="S11" s="9">
        <v>17.14</v>
      </c>
      <c r="T11" s="13">
        <f t="shared" si="0"/>
        <v>20.740000000000002</v>
      </c>
      <c r="U11" s="7">
        <v>44150.999305555553</v>
      </c>
      <c r="V11" s="11" t="s">
        <v>43</v>
      </c>
      <c r="W11" s="8" t="s">
        <v>31</v>
      </c>
    </row>
    <row r="12" spans="1:24" ht="285" x14ac:dyDescent="0.25">
      <c r="A12" s="6">
        <v>379332</v>
      </c>
      <c r="B12" s="7">
        <v>44143</v>
      </c>
      <c r="C12" s="8" t="s">
        <v>44</v>
      </c>
      <c r="D12" s="6">
        <v>7802</v>
      </c>
      <c r="E12" s="11" t="s">
        <v>59</v>
      </c>
      <c r="F12" s="8" t="s">
        <v>60</v>
      </c>
      <c r="G12" s="11" t="s">
        <v>133</v>
      </c>
      <c r="H12" s="8" t="s">
        <v>25</v>
      </c>
      <c r="I12" s="8" t="s">
        <v>134</v>
      </c>
      <c r="J12" s="8" t="s">
        <v>40</v>
      </c>
      <c r="K12" s="8" t="s">
        <v>22</v>
      </c>
      <c r="L12" s="11" t="s">
        <v>135</v>
      </c>
      <c r="M12" s="8" t="s">
        <v>74</v>
      </c>
      <c r="N12" s="7">
        <v>44152.685416666667</v>
      </c>
      <c r="O12" s="6">
        <v>67.06</v>
      </c>
      <c r="P12" s="8" t="s">
        <v>43</v>
      </c>
      <c r="Q12" s="6">
        <v>430106</v>
      </c>
      <c r="R12" s="9">
        <v>13.41</v>
      </c>
      <c r="S12" s="9">
        <v>63.87</v>
      </c>
      <c r="T12" s="13">
        <f t="shared" si="0"/>
        <v>77.28</v>
      </c>
      <c r="U12" s="7">
        <v>44172.708333333336</v>
      </c>
      <c r="V12" s="11" t="s">
        <v>43</v>
      </c>
      <c r="W12" s="8" t="s">
        <v>31</v>
      </c>
    </row>
    <row r="13" spans="1:24" ht="75" x14ac:dyDescent="0.25">
      <c r="A13" s="6">
        <v>380814</v>
      </c>
      <c r="B13" s="7">
        <v>44175</v>
      </c>
      <c r="C13" s="8" t="s">
        <v>44</v>
      </c>
      <c r="D13" s="6">
        <v>7802</v>
      </c>
      <c r="E13" s="11" t="s">
        <v>59</v>
      </c>
      <c r="F13" s="8" t="s">
        <v>60</v>
      </c>
      <c r="G13" s="11" t="s">
        <v>61</v>
      </c>
      <c r="H13" s="8" t="s">
        <v>46</v>
      </c>
      <c r="I13" s="8" t="s">
        <v>47</v>
      </c>
      <c r="J13" s="8" t="s">
        <v>40</v>
      </c>
      <c r="K13" s="8" t="s">
        <v>48</v>
      </c>
      <c r="L13" s="11" t="s">
        <v>49</v>
      </c>
      <c r="M13" s="8" t="s">
        <v>42</v>
      </c>
      <c r="N13" s="7">
        <v>44182.453472222223</v>
      </c>
      <c r="O13" s="6">
        <v>18</v>
      </c>
      <c r="P13" s="8" t="s">
        <v>43</v>
      </c>
      <c r="Q13" s="6">
        <v>431537</v>
      </c>
      <c r="R13" s="9">
        <v>3.6</v>
      </c>
      <c r="S13" s="9">
        <v>17.14</v>
      </c>
      <c r="T13" s="13">
        <f t="shared" si="0"/>
        <v>20.740000000000002</v>
      </c>
      <c r="U13" s="7">
        <v>44182.708333333336</v>
      </c>
      <c r="V13" s="11" t="s">
        <v>43</v>
      </c>
      <c r="W13" s="8" t="s">
        <v>31</v>
      </c>
    </row>
    <row r="14" spans="1:24" ht="75" x14ac:dyDescent="0.25">
      <c r="A14" s="6">
        <v>382183</v>
      </c>
      <c r="B14" s="7">
        <v>44206</v>
      </c>
      <c r="C14" s="8" t="s">
        <v>44</v>
      </c>
      <c r="D14" s="6">
        <v>7802</v>
      </c>
      <c r="E14" s="11" t="s">
        <v>59</v>
      </c>
      <c r="F14" s="8" t="s">
        <v>60</v>
      </c>
      <c r="G14" s="11" t="s">
        <v>61</v>
      </c>
      <c r="H14" s="8" t="s">
        <v>46</v>
      </c>
      <c r="I14" s="8" t="s">
        <v>47</v>
      </c>
      <c r="J14" s="8" t="s">
        <v>40</v>
      </c>
      <c r="K14" s="8" t="s">
        <v>48</v>
      </c>
      <c r="L14" s="11" t="s">
        <v>49</v>
      </c>
      <c r="M14" s="8" t="s">
        <v>42</v>
      </c>
      <c r="N14" s="7">
        <v>44208.54583333333</v>
      </c>
      <c r="O14" s="6">
        <v>18</v>
      </c>
      <c r="P14" s="8" t="s">
        <v>43</v>
      </c>
      <c r="Q14" s="6">
        <v>433076</v>
      </c>
      <c r="R14" s="9">
        <v>3.6</v>
      </c>
      <c r="S14" s="9">
        <v>17.14</v>
      </c>
      <c r="T14" s="13">
        <f t="shared" si="0"/>
        <v>20.740000000000002</v>
      </c>
      <c r="U14" s="7">
        <v>44213.999305555553</v>
      </c>
      <c r="V14" s="11" t="s">
        <v>43</v>
      </c>
      <c r="W14" s="8" t="s">
        <v>31</v>
      </c>
    </row>
    <row r="15" spans="1:24" ht="75" x14ac:dyDescent="0.25">
      <c r="A15" s="6">
        <v>383449</v>
      </c>
      <c r="B15" s="7">
        <v>44232</v>
      </c>
      <c r="C15" s="8" t="s">
        <v>44</v>
      </c>
      <c r="D15" s="6">
        <v>7802</v>
      </c>
      <c r="E15" s="11" t="s">
        <v>59</v>
      </c>
      <c r="F15" s="8" t="s">
        <v>60</v>
      </c>
      <c r="G15" s="11" t="s">
        <v>61</v>
      </c>
      <c r="H15" s="8" t="s">
        <v>46</v>
      </c>
      <c r="I15" s="8" t="s">
        <v>47</v>
      </c>
      <c r="J15" s="8" t="s">
        <v>40</v>
      </c>
      <c r="K15" s="8" t="s">
        <v>48</v>
      </c>
      <c r="L15" s="11" t="s">
        <v>49</v>
      </c>
      <c r="M15" s="8" t="s">
        <v>42</v>
      </c>
      <c r="N15" s="7">
        <v>44238.404166666667</v>
      </c>
      <c r="O15" s="6">
        <v>18</v>
      </c>
      <c r="P15" s="8" t="s">
        <v>43</v>
      </c>
      <c r="Q15" s="6">
        <v>434548</v>
      </c>
      <c r="R15" s="9">
        <v>3.6</v>
      </c>
      <c r="S15" s="9">
        <v>17.14</v>
      </c>
      <c r="T15" s="13">
        <f t="shared" si="0"/>
        <v>20.740000000000002</v>
      </c>
      <c r="U15" s="7">
        <v>44239.708333333336</v>
      </c>
      <c r="V15" s="11" t="s">
        <v>43</v>
      </c>
      <c r="W15" s="8" t="s">
        <v>31</v>
      </c>
    </row>
    <row r="16" spans="1:24" ht="60" x14ac:dyDescent="0.25">
      <c r="A16" s="6">
        <v>384886</v>
      </c>
      <c r="B16" s="7">
        <v>44259</v>
      </c>
      <c r="C16" s="8" t="s">
        <v>44</v>
      </c>
      <c r="D16" s="6">
        <v>7802</v>
      </c>
      <c r="E16" s="11" t="s">
        <v>59</v>
      </c>
      <c r="F16" s="8" t="s">
        <v>60</v>
      </c>
      <c r="G16" s="11" t="s">
        <v>61</v>
      </c>
      <c r="H16" s="8" t="s">
        <v>46</v>
      </c>
      <c r="I16" s="8" t="s">
        <v>47</v>
      </c>
      <c r="J16" s="8" t="s">
        <v>40</v>
      </c>
      <c r="K16" s="8" t="s">
        <v>48</v>
      </c>
      <c r="L16" s="11" t="s">
        <v>49</v>
      </c>
      <c r="M16" s="8" t="s">
        <v>42</v>
      </c>
      <c r="N16" s="7">
        <v>44265.548611111109</v>
      </c>
      <c r="O16" s="6">
        <v>18</v>
      </c>
      <c r="P16" s="8" t="s">
        <v>43</v>
      </c>
      <c r="Q16" s="6">
        <v>436146</v>
      </c>
      <c r="R16" s="9">
        <v>3.6</v>
      </c>
      <c r="S16" s="9">
        <v>17.14</v>
      </c>
      <c r="T16" s="13">
        <f t="shared" si="0"/>
        <v>20.740000000000002</v>
      </c>
      <c r="U16" s="7">
        <v>44266.708333333336</v>
      </c>
      <c r="V16" s="11" t="s">
        <v>43</v>
      </c>
      <c r="W16" s="8" t="s">
        <v>31</v>
      </c>
    </row>
    <row r="17" spans="19:20" ht="15.6" x14ac:dyDescent="0.3">
      <c r="S17" t="s">
        <v>176</v>
      </c>
      <c r="T17" s="15">
        <f>SUM(T2:T16)</f>
        <v>424.96000000000004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BC9D-8D6F-424B-828E-3CFF03FAABBB}">
  <dimension ref="A1:S7"/>
  <sheetViews>
    <sheetView topLeftCell="E1" zoomScale="80" zoomScaleNormal="80" workbookViewId="0">
      <selection activeCell="M1" sqref="M1:M1048576"/>
    </sheetView>
  </sheetViews>
  <sheetFormatPr defaultRowHeight="15" x14ac:dyDescent="0.25"/>
  <cols>
    <col min="2" max="2" width="16.1796875" bestFit="1" customWidth="1"/>
    <col min="4" max="4" width="27" customWidth="1"/>
    <col min="6" max="6" width="32.08984375" customWidth="1"/>
    <col min="11" max="11" width="39.90625" customWidth="1"/>
    <col min="13" max="13" width="16.26953125" bestFit="1" customWidth="1"/>
    <col min="19" max="19" width="8.7265625" style="20"/>
  </cols>
  <sheetData>
    <row r="1" spans="1:19" x14ac:dyDescent="0.25">
      <c r="A1" t="s">
        <v>0</v>
      </c>
      <c r="B1" t="s">
        <v>1</v>
      </c>
      <c r="C1" t="s">
        <v>3</v>
      </c>
      <c r="D1" t="s">
        <v>4</v>
      </c>
      <c r="E1" t="s">
        <v>5</v>
      </c>
      <c r="F1" t="s">
        <v>6</v>
      </c>
      <c r="G1" t="s">
        <v>7</v>
      </c>
      <c r="H1" t="s">
        <v>8</v>
      </c>
      <c r="I1" t="s">
        <v>9</v>
      </c>
      <c r="J1" t="s">
        <v>10</v>
      </c>
      <c r="K1" t="s">
        <v>11</v>
      </c>
      <c r="L1" t="s">
        <v>12</v>
      </c>
      <c r="M1" t="s">
        <v>13</v>
      </c>
      <c r="N1" t="s">
        <v>14</v>
      </c>
      <c r="O1" t="s">
        <v>15</v>
      </c>
      <c r="P1" t="s">
        <v>16</v>
      </c>
      <c r="Q1" t="s">
        <v>17</v>
      </c>
      <c r="R1" t="s">
        <v>18</v>
      </c>
    </row>
    <row r="2" spans="1:19" ht="60" x14ac:dyDescent="0.25">
      <c r="A2" s="6">
        <v>384424</v>
      </c>
      <c r="B2" s="7">
        <v>44250.418749999997</v>
      </c>
      <c r="C2" s="6">
        <v>7764</v>
      </c>
      <c r="D2" s="11" t="s">
        <v>149</v>
      </c>
      <c r="E2" s="8" t="s">
        <v>150</v>
      </c>
      <c r="F2" s="11" t="s">
        <v>151</v>
      </c>
      <c r="G2" s="8" t="s">
        <v>25</v>
      </c>
      <c r="H2" s="8" t="s">
        <v>152</v>
      </c>
      <c r="I2" s="8" t="s">
        <v>34</v>
      </c>
      <c r="J2" s="8" t="s">
        <v>22</v>
      </c>
      <c r="K2" s="11" t="s">
        <v>105</v>
      </c>
      <c r="L2" s="8" t="s">
        <v>68</v>
      </c>
      <c r="M2" s="7">
        <v>44253.379166666666</v>
      </c>
      <c r="N2" s="6">
        <v>28.67</v>
      </c>
      <c r="O2" s="8" t="s">
        <v>87</v>
      </c>
      <c r="P2" s="6">
        <v>435640</v>
      </c>
      <c r="Q2" s="9">
        <v>5.73</v>
      </c>
      <c r="R2" s="9">
        <v>21.77</v>
      </c>
      <c r="S2" s="22">
        <f>SUM(Q2:R2)</f>
        <v>27.5</v>
      </c>
    </row>
    <row r="3" spans="1:19" ht="75" x14ac:dyDescent="0.25">
      <c r="A3" s="6">
        <v>384424</v>
      </c>
      <c r="B3" s="7">
        <v>44250.418749999997</v>
      </c>
      <c r="C3" s="6">
        <v>7764</v>
      </c>
      <c r="D3" s="11" t="s">
        <v>149</v>
      </c>
      <c r="E3" s="8" t="s">
        <v>150</v>
      </c>
      <c r="F3" s="11" t="s">
        <v>153</v>
      </c>
      <c r="G3" s="8" t="s">
        <v>25</v>
      </c>
      <c r="H3" s="8" t="s">
        <v>154</v>
      </c>
      <c r="I3" s="8" t="s">
        <v>34</v>
      </c>
      <c r="J3" s="8" t="s">
        <v>22</v>
      </c>
      <c r="K3" s="11" t="s">
        <v>155</v>
      </c>
      <c r="L3" s="8" t="s">
        <v>29</v>
      </c>
      <c r="M3" s="7">
        <v>44274.708333333336</v>
      </c>
      <c r="N3" s="6">
        <v>437.07</v>
      </c>
      <c r="O3" s="8" t="s">
        <v>87</v>
      </c>
      <c r="P3" s="6">
        <v>435640</v>
      </c>
      <c r="Q3" s="9">
        <v>87.41</v>
      </c>
      <c r="R3" s="9">
        <v>331.92</v>
      </c>
      <c r="S3" s="22">
        <f t="shared" ref="S3:S6" si="0">SUM(Q3:R3)</f>
        <v>419.33000000000004</v>
      </c>
    </row>
    <row r="4" spans="1:19" ht="75" x14ac:dyDescent="0.25">
      <c r="A4" s="6">
        <v>384424</v>
      </c>
      <c r="B4" s="7">
        <v>44250.418749999997</v>
      </c>
      <c r="C4" s="6">
        <v>7764</v>
      </c>
      <c r="D4" s="11" t="s">
        <v>149</v>
      </c>
      <c r="E4" s="8" t="s">
        <v>150</v>
      </c>
      <c r="F4" s="11" t="s">
        <v>153</v>
      </c>
      <c r="G4" s="8" t="s">
        <v>25</v>
      </c>
      <c r="H4" s="8" t="s">
        <v>156</v>
      </c>
      <c r="I4" s="8" t="s">
        <v>34</v>
      </c>
      <c r="J4" s="8" t="s">
        <v>22</v>
      </c>
      <c r="K4" s="11" t="s">
        <v>157</v>
      </c>
      <c r="L4" s="8" t="s">
        <v>29</v>
      </c>
      <c r="M4" s="7">
        <v>44274.708333333336</v>
      </c>
      <c r="N4" s="6">
        <v>106.31</v>
      </c>
      <c r="O4" s="8" t="s">
        <v>87</v>
      </c>
      <c r="P4" s="6">
        <v>435640</v>
      </c>
      <c r="Q4" s="9">
        <v>21.26</v>
      </c>
      <c r="R4" s="9">
        <v>80.73</v>
      </c>
      <c r="S4" s="22">
        <f t="shared" si="0"/>
        <v>101.99000000000001</v>
      </c>
    </row>
    <row r="5" spans="1:19" ht="60" x14ac:dyDescent="0.25">
      <c r="A5" s="6">
        <v>384424</v>
      </c>
      <c r="B5" s="7">
        <v>44250.418749999997</v>
      </c>
      <c r="C5" s="6">
        <v>7764</v>
      </c>
      <c r="D5" s="11" t="s">
        <v>149</v>
      </c>
      <c r="E5" s="8" t="s">
        <v>150</v>
      </c>
      <c r="F5" s="11" t="s">
        <v>158</v>
      </c>
      <c r="G5" s="8" t="s">
        <v>159</v>
      </c>
      <c r="H5" s="8" t="s">
        <v>160</v>
      </c>
      <c r="I5" s="8" t="s">
        <v>159</v>
      </c>
      <c r="J5" s="8" t="s">
        <v>22</v>
      </c>
      <c r="K5" s="11" t="s">
        <v>161</v>
      </c>
      <c r="L5" s="8" t="s">
        <v>68</v>
      </c>
      <c r="M5" s="7">
        <v>44272.686111111114</v>
      </c>
      <c r="N5" s="6">
        <v>14.34</v>
      </c>
      <c r="O5" s="8" t="s">
        <v>87</v>
      </c>
      <c r="P5" s="6">
        <v>436837</v>
      </c>
      <c r="Q5" s="9">
        <v>2.87</v>
      </c>
      <c r="R5" s="9">
        <v>10.89</v>
      </c>
      <c r="S5" s="22">
        <f t="shared" si="0"/>
        <v>13.760000000000002</v>
      </c>
    </row>
    <row r="6" spans="1:19" ht="60" x14ac:dyDescent="0.25">
      <c r="A6" s="6">
        <v>384424</v>
      </c>
      <c r="B6" s="7">
        <v>44250.418749999997</v>
      </c>
      <c r="C6" s="6">
        <v>7764</v>
      </c>
      <c r="D6" s="11" t="s">
        <v>149</v>
      </c>
      <c r="E6" s="8" t="s">
        <v>150</v>
      </c>
      <c r="F6" s="11" t="s">
        <v>162</v>
      </c>
      <c r="G6" s="8" t="s">
        <v>159</v>
      </c>
      <c r="H6" s="8" t="s">
        <v>160</v>
      </c>
      <c r="I6" s="8" t="s">
        <v>159</v>
      </c>
      <c r="J6" s="8" t="s">
        <v>22</v>
      </c>
      <c r="K6" s="11" t="s">
        <v>161</v>
      </c>
      <c r="L6" s="8" t="s">
        <v>68</v>
      </c>
      <c r="M6" s="7">
        <v>44280.512499999997</v>
      </c>
      <c r="N6" s="6">
        <v>14.34</v>
      </c>
      <c r="O6" s="8" t="s">
        <v>87</v>
      </c>
      <c r="P6" s="6">
        <v>437028</v>
      </c>
      <c r="Q6" s="9">
        <v>2.87</v>
      </c>
      <c r="R6" s="9">
        <v>10.89</v>
      </c>
      <c r="S6" s="22">
        <f t="shared" si="0"/>
        <v>13.760000000000002</v>
      </c>
    </row>
    <row r="7" spans="1:19" x14ac:dyDescent="0.25">
      <c r="R7" t="s">
        <v>176</v>
      </c>
      <c r="S7" s="22">
        <f>SUM(S2:S6)</f>
        <v>576.34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1EB9-852F-48B7-B51E-FF0F034B968D}">
  <dimension ref="A1:U4"/>
  <sheetViews>
    <sheetView zoomScale="80" zoomScaleNormal="80" workbookViewId="0">
      <selection activeCell="P4" sqref="P4"/>
    </sheetView>
  </sheetViews>
  <sheetFormatPr defaultRowHeight="15" x14ac:dyDescent="0.25"/>
  <cols>
    <col min="2" max="2" width="16.36328125" bestFit="1" customWidth="1"/>
    <col min="3" max="3" width="10.08984375" bestFit="1" customWidth="1"/>
    <col min="5" max="5" width="27.36328125" customWidth="1"/>
    <col min="10" max="10" width="14.90625" bestFit="1" customWidth="1"/>
    <col min="11" max="11" width="16.36328125" bestFit="1" customWidth="1"/>
    <col min="13" max="13" width="15.90625" bestFit="1" customWidth="1"/>
    <col min="17" max="17" width="8.7265625" style="18"/>
    <col min="18" max="18" width="24.90625" bestFit="1" customWidth="1"/>
  </cols>
  <sheetData>
    <row r="1" spans="1:21" ht="46.8" x14ac:dyDescent="0.3">
      <c r="A1" s="2" t="s">
        <v>0</v>
      </c>
      <c r="B1" s="3" t="s">
        <v>1</v>
      </c>
      <c r="C1" s="4" t="s">
        <v>2</v>
      </c>
      <c r="D1" s="2" t="s">
        <v>3</v>
      </c>
      <c r="E1" s="10" t="s">
        <v>4</v>
      </c>
      <c r="F1" s="4" t="s">
        <v>5</v>
      </c>
      <c r="G1" s="10" t="s">
        <v>6</v>
      </c>
      <c r="H1" s="4" t="s">
        <v>7</v>
      </c>
      <c r="I1" s="10" t="s">
        <v>11</v>
      </c>
      <c r="J1" s="4" t="s">
        <v>12</v>
      </c>
      <c r="K1" s="3" t="s">
        <v>13</v>
      </c>
      <c r="L1" s="2" t="s">
        <v>14</v>
      </c>
      <c r="M1" s="4" t="s">
        <v>15</v>
      </c>
      <c r="N1" s="2" t="s">
        <v>16</v>
      </c>
      <c r="O1" s="5" t="s">
        <v>17</v>
      </c>
      <c r="P1" s="5" t="s">
        <v>18</v>
      </c>
      <c r="Q1" s="16" t="s">
        <v>175</v>
      </c>
      <c r="R1" s="3" t="s">
        <v>19</v>
      </c>
      <c r="S1" s="10" t="s">
        <v>20</v>
      </c>
      <c r="T1" s="4" t="s">
        <v>21</v>
      </c>
      <c r="U1" s="1"/>
    </row>
    <row r="2" spans="1:21" ht="60" x14ac:dyDescent="0.25">
      <c r="A2" s="6">
        <v>374765</v>
      </c>
      <c r="B2" s="7">
        <v>44061.390972222223</v>
      </c>
      <c r="C2" s="8" t="s">
        <v>112</v>
      </c>
      <c r="D2" s="6">
        <v>7800</v>
      </c>
      <c r="E2" s="11" t="s">
        <v>113</v>
      </c>
      <c r="F2" s="8" t="s">
        <v>114</v>
      </c>
      <c r="G2" s="11" t="s">
        <v>22</v>
      </c>
      <c r="H2" s="8" t="s">
        <v>115</v>
      </c>
      <c r="I2" s="11" t="s">
        <v>116</v>
      </c>
      <c r="J2" s="8" t="s">
        <v>74</v>
      </c>
      <c r="K2" s="7">
        <v>44061.392361111109</v>
      </c>
      <c r="L2" s="6">
        <v>40</v>
      </c>
      <c r="M2" s="8" t="s">
        <v>117</v>
      </c>
      <c r="N2" s="6">
        <v>424064</v>
      </c>
      <c r="O2" s="9">
        <v>8</v>
      </c>
      <c r="P2" s="9">
        <v>40</v>
      </c>
      <c r="Q2" s="17">
        <f>O2+P2</f>
        <v>48</v>
      </c>
      <c r="R2" s="7">
        <v>44062.390972222223</v>
      </c>
      <c r="S2" s="11" t="s">
        <v>118</v>
      </c>
      <c r="T2" s="8" t="s">
        <v>31</v>
      </c>
    </row>
    <row r="3" spans="1:21" ht="60" x14ac:dyDescent="0.25">
      <c r="A3" s="6">
        <v>374765</v>
      </c>
      <c r="B3" s="7">
        <v>44061.390972222223</v>
      </c>
      <c r="C3" s="8" t="s">
        <v>112</v>
      </c>
      <c r="D3" s="6">
        <v>7800</v>
      </c>
      <c r="E3" s="11" t="s">
        <v>113</v>
      </c>
      <c r="F3" s="8" t="s">
        <v>114</v>
      </c>
      <c r="G3" s="11" t="s">
        <v>22</v>
      </c>
      <c r="H3" s="8" t="s">
        <v>115</v>
      </c>
      <c r="I3" s="11" t="s">
        <v>116</v>
      </c>
      <c r="J3" s="8" t="s">
        <v>74</v>
      </c>
      <c r="K3" s="7">
        <v>44061.392361111109</v>
      </c>
      <c r="L3" s="6">
        <v>50</v>
      </c>
      <c r="M3" s="8" t="s">
        <v>117</v>
      </c>
      <c r="N3" s="6">
        <v>424064</v>
      </c>
      <c r="O3" s="9">
        <v>10</v>
      </c>
      <c r="P3" s="9">
        <v>50</v>
      </c>
      <c r="Q3" s="17">
        <f>O3+P3</f>
        <v>60</v>
      </c>
      <c r="R3" s="7">
        <v>44062.390972222223</v>
      </c>
      <c r="S3" s="11" t="s">
        <v>118</v>
      </c>
      <c r="T3" s="8" t="s">
        <v>31</v>
      </c>
    </row>
    <row r="4" spans="1:21" ht="15.6" x14ac:dyDescent="0.3">
      <c r="P4" s="1" t="s">
        <v>176</v>
      </c>
      <c r="Q4" s="19">
        <f>SUM(Q2:Q3)</f>
        <v>108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5B76-DE18-40AB-85BD-31651231BC54}">
  <dimension ref="A1:R7"/>
  <sheetViews>
    <sheetView topLeftCell="B1" zoomScale="80" zoomScaleNormal="80" workbookViewId="0">
      <selection activeCell="M1" sqref="M1:M1048576"/>
    </sheetView>
  </sheetViews>
  <sheetFormatPr defaultRowHeight="15" x14ac:dyDescent="0.25"/>
  <cols>
    <col min="2" max="2" width="16.54296875" bestFit="1" customWidth="1"/>
    <col min="4" max="4" width="26.6328125" customWidth="1"/>
    <col min="11" max="11" width="32.1796875" customWidth="1"/>
    <col min="18" max="18" width="8.7265625" style="20"/>
  </cols>
  <sheetData>
    <row r="1" spans="1:18" x14ac:dyDescent="0.25">
      <c r="A1" t="s">
        <v>0</v>
      </c>
      <c r="B1" t="s">
        <v>1</v>
      </c>
      <c r="C1" t="s">
        <v>3</v>
      </c>
      <c r="D1" t="s">
        <v>4</v>
      </c>
      <c r="E1" t="s">
        <v>5</v>
      </c>
      <c r="F1" t="s">
        <v>6</v>
      </c>
      <c r="G1" t="s">
        <v>7</v>
      </c>
      <c r="H1" t="s">
        <v>8</v>
      </c>
      <c r="I1" t="s">
        <v>9</v>
      </c>
      <c r="J1" t="s">
        <v>10</v>
      </c>
      <c r="K1" t="s">
        <v>11</v>
      </c>
      <c r="L1" t="s">
        <v>12</v>
      </c>
      <c r="M1" t="s">
        <v>14</v>
      </c>
      <c r="N1" t="s">
        <v>15</v>
      </c>
      <c r="O1" t="s">
        <v>16</v>
      </c>
      <c r="P1" t="s">
        <v>17</v>
      </c>
      <c r="Q1" t="s">
        <v>18</v>
      </c>
    </row>
    <row r="2" spans="1:18" ht="75" x14ac:dyDescent="0.25">
      <c r="A2" s="6">
        <v>369460</v>
      </c>
      <c r="B2" s="7">
        <v>43941</v>
      </c>
      <c r="C2" s="6">
        <v>7771</v>
      </c>
      <c r="D2" s="11" t="s">
        <v>80</v>
      </c>
      <c r="E2" s="8" t="s">
        <v>81</v>
      </c>
      <c r="F2" s="11" t="s">
        <v>53</v>
      </c>
      <c r="G2" s="8" t="s">
        <v>46</v>
      </c>
      <c r="H2" s="8" t="s">
        <v>47</v>
      </c>
      <c r="I2" s="8" t="s">
        <v>40</v>
      </c>
      <c r="J2" s="8" t="s">
        <v>48</v>
      </c>
      <c r="K2" s="11" t="s">
        <v>49</v>
      </c>
      <c r="L2" s="8" t="s">
        <v>42</v>
      </c>
      <c r="M2" s="6">
        <v>18</v>
      </c>
      <c r="N2" s="8" t="s">
        <v>43</v>
      </c>
      <c r="O2" s="6">
        <v>417762</v>
      </c>
      <c r="P2" s="9">
        <v>3.6</v>
      </c>
      <c r="Q2" s="9">
        <v>17.14</v>
      </c>
      <c r="R2" s="22">
        <f>SUM(P2:Q2)</f>
        <v>20.740000000000002</v>
      </c>
    </row>
    <row r="3" spans="1:18" ht="75" x14ac:dyDescent="0.25">
      <c r="A3" s="6">
        <v>370600</v>
      </c>
      <c r="B3" s="7">
        <v>43972</v>
      </c>
      <c r="C3" s="6">
        <v>7771</v>
      </c>
      <c r="D3" s="11" t="s">
        <v>80</v>
      </c>
      <c r="E3" s="8" t="s">
        <v>81</v>
      </c>
      <c r="F3" s="11" t="s">
        <v>53</v>
      </c>
      <c r="G3" s="8" t="s">
        <v>46</v>
      </c>
      <c r="H3" s="8" t="s">
        <v>47</v>
      </c>
      <c r="I3" s="8" t="s">
        <v>40</v>
      </c>
      <c r="J3" s="8" t="s">
        <v>48</v>
      </c>
      <c r="K3" s="11" t="s">
        <v>49</v>
      </c>
      <c r="L3" s="8" t="s">
        <v>42</v>
      </c>
      <c r="M3" s="6">
        <v>18</v>
      </c>
      <c r="N3" s="8" t="s">
        <v>43</v>
      </c>
      <c r="O3" s="6">
        <v>418996</v>
      </c>
      <c r="P3" s="9">
        <v>3.6</v>
      </c>
      <c r="Q3" s="9">
        <v>17.14</v>
      </c>
      <c r="R3" s="22">
        <f t="shared" ref="R3:R6" si="0">SUM(P3:Q3)</f>
        <v>20.740000000000002</v>
      </c>
    </row>
    <row r="4" spans="1:18" ht="75" x14ac:dyDescent="0.25">
      <c r="A4" s="6">
        <v>371910</v>
      </c>
      <c r="B4" s="7">
        <v>44001</v>
      </c>
      <c r="C4" s="6">
        <v>7771</v>
      </c>
      <c r="D4" s="11" t="s">
        <v>80</v>
      </c>
      <c r="E4" s="8" t="s">
        <v>81</v>
      </c>
      <c r="F4" s="11" t="s">
        <v>53</v>
      </c>
      <c r="G4" s="8" t="s">
        <v>46</v>
      </c>
      <c r="H4" s="8" t="s">
        <v>47</v>
      </c>
      <c r="I4" s="8" t="s">
        <v>40</v>
      </c>
      <c r="J4" s="8" t="s">
        <v>48</v>
      </c>
      <c r="K4" s="11" t="s">
        <v>49</v>
      </c>
      <c r="L4" s="8" t="s">
        <v>42</v>
      </c>
      <c r="M4" s="6">
        <v>18</v>
      </c>
      <c r="N4" s="8" t="s">
        <v>43</v>
      </c>
      <c r="O4" s="6">
        <v>420647</v>
      </c>
      <c r="P4" s="9">
        <v>3.6</v>
      </c>
      <c r="Q4" s="9">
        <v>17.14</v>
      </c>
      <c r="R4" s="22">
        <f t="shared" si="0"/>
        <v>20.740000000000002</v>
      </c>
    </row>
    <row r="5" spans="1:18" ht="75" x14ac:dyDescent="0.25">
      <c r="A5" s="6">
        <v>373484</v>
      </c>
      <c r="B5" s="7">
        <v>44035</v>
      </c>
      <c r="C5" s="6">
        <v>7771</v>
      </c>
      <c r="D5" s="11" t="s">
        <v>80</v>
      </c>
      <c r="E5" s="8" t="s">
        <v>81</v>
      </c>
      <c r="F5" s="11" t="s">
        <v>53</v>
      </c>
      <c r="G5" s="8" t="s">
        <v>46</v>
      </c>
      <c r="H5" s="8" t="s">
        <v>47</v>
      </c>
      <c r="I5" s="8" t="s">
        <v>40</v>
      </c>
      <c r="J5" s="8" t="s">
        <v>48</v>
      </c>
      <c r="K5" s="11" t="s">
        <v>49</v>
      </c>
      <c r="L5" s="8" t="s">
        <v>42</v>
      </c>
      <c r="M5" s="6">
        <v>18</v>
      </c>
      <c r="N5" s="8" t="s">
        <v>43</v>
      </c>
      <c r="O5" s="6">
        <v>422502</v>
      </c>
      <c r="P5" s="9">
        <v>3.6</v>
      </c>
      <c r="Q5" s="9">
        <v>17.14</v>
      </c>
      <c r="R5" s="22">
        <f t="shared" si="0"/>
        <v>20.740000000000002</v>
      </c>
    </row>
    <row r="6" spans="1:18" ht="75" x14ac:dyDescent="0.25">
      <c r="A6" s="6">
        <v>374927</v>
      </c>
      <c r="B6" s="7">
        <v>44064</v>
      </c>
      <c r="C6" s="6">
        <v>7771</v>
      </c>
      <c r="D6" s="11" t="s">
        <v>80</v>
      </c>
      <c r="E6" s="8" t="s">
        <v>81</v>
      </c>
      <c r="F6" s="11" t="s">
        <v>53</v>
      </c>
      <c r="G6" s="8" t="s">
        <v>46</v>
      </c>
      <c r="H6" s="8" t="s">
        <v>47</v>
      </c>
      <c r="I6" s="8" t="s">
        <v>40</v>
      </c>
      <c r="J6" s="8" t="s">
        <v>48</v>
      </c>
      <c r="K6" s="11" t="s">
        <v>49</v>
      </c>
      <c r="L6" s="8" t="s">
        <v>42</v>
      </c>
      <c r="M6" s="6">
        <v>18</v>
      </c>
      <c r="N6" s="8" t="s">
        <v>43</v>
      </c>
      <c r="O6" s="6">
        <v>424251</v>
      </c>
      <c r="P6" s="9">
        <v>3.6</v>
      </c>
      <c r="Q6" s="9">
        <v>17.14</v>
      </c>
      <c r="R6" s="22">
        <f t="shared" si="0"/>
        <v>20.740000000000002</v>
      </c>
    </row>
    <row r="7" spans="1:18" x14ac:dyDescent="0.25">
      <c r="Q7" t="s">
        <v>176</v>
      </c>
      <c r="R7" s="22">
        <f>SUM(R2:R6)</f>
        <v>103.70000000000002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How to use this spreadsheet</vt:lpstr>
      <vt:lpstr>19_25 albert st</vt:lpstr>
      <vt:lpstr>13 - 16 Ayland Close</vt:lpstr>
      <vt:lpstr>21 - 32 Ayland Close</vt:lpstr>
      <vt:lpstr>30_32 Harrison way</vt:lpstr>
      <vt:lpstr>jubilee place </vt:lpstr>
      <vt:lpstr>Manor Court</vt:lpstr>
      <vt:lpstr>14 Smithville</vt:lpstr>
      <vt:lpstr>2_5 st. Marys</vt:lpstr>
      <vt:lpstr>14_17 St. Marys</vt:lpstr>
      <vt:lpstr>43&amp;44 Oakfields</vt:lpstr>
      <vt:lpstr>33&amp;34 Oakfields</vt:lpstr>
      <vt:lpstr>turley court </vt:lpstr>
      <vt:lpstr>tuthill rise</vt:lpstr>
      <vt:lpstr>Wyndcliffe House</vt:lpstr>
      <vt:lpstr>9 _15 wynols close</vt:lpstr>
      <vt:lpstr>1-7 WYNOLS CLOSE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 Ellicott</dc:creator>
  <cp:lastModifiedBy>Jasmine Ellicott</cp:lastModifiedBy>
  <dcterms:created xsi:type="dcterms:W3CDTF">2021-08-25T10:08:08Z</dcterms:created>
  <dcterms:modified xsi:type="dcterms:W3CDTF">2021-09-01T10:19:25Z</dcterms:modified>
</cp:coreProperties>
</file>